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4010" yWindow="90" windowWidth="14790" windowHeight="12885"/>
  </bookViews>
  <sheets>
    <sheet name="UOA" sheetId="1" r:id="rId1"/>
    <sheet name="sorento" sheetId="3" r:id="rId2"/>
  </sheets>
  <calcPr calcId="145621"/>
</workbook>
</file>

<file path=xl/calcChain.xml><?xml version="1.0" encoding="utf-8"?>
<calcChain xmlns="http://schemas.openxmlformats.org/spreadsheetml/2006/main">
  <c r="AD4" i="1" l="1"/>
  <c r="AD5" i="1"/>
  <c r="AD6" i="1"/>
  <c r="AD7" i="1"/>
  <c r="X4" i="3" l="1"/>
  <c r="X5" i="3" l="1"/>
  <c r="X6" i="3"/>
  <c r="X7" i="3"/>
  <c r="X8" i="3"/>
  <c r="X9" i="3"/>
  <c r="X10" i="3"/>
  <c r="X11" i="3"/>
  <c r="X12" i="3"/>
  <c r="X13" i="3" l="1"/>
  <c r="AD8" i="1" l="1"/>
  <c r="AD9" i="1" l="1"/>
  <c r="AD10" i="1" l="1"/>
  <c r="AD11" i="1" l="1"/>
  <c r="AD12" i="1"/>
  <c r="AD13" i="1"/>
  <c r="AD14" i="1"/>
  <c r="AD15" i="1"/>
  <c r="AD16" i="1"/>
  <c r="AD17" i="1"/>
  <c r="AD18" i="1"/>
</calcChain>
</file>

<file path=xl/sharedStrings.xml><?xml version="1.0" encoding="utf-8"?>
<sst xmlns="http://schemas.openxmlformats.org/spreadsheetml/2006/main" count="113" uniqueCount="70">
  <si>
    <t>Product</t>
  </si>
  <si>
    <t>Car</t>
  </si>
  <si>
    <t>Interval, km</t>
  </si>
  <si>
    <t>Viscosity</t>
  </si>
  <si>
    <t>at 40 C</t>
  </si>
  <si>
    <t>at 100 C</t>
  </si>
  <si>
    <t>TBN</t>
  </si>
  <si>
    <t>TAN</t>
  </si>
  <si>
    <t>Mo</t>
  </si>
  <si>
    <t>P</t>
  </si>
  <si>
    <t>Zn</t>
  </si>
  <si>
    <t>Ba</t>
  </si>
  <si>
    <t>B</t>
  </si>
  <si>
    <t>Mg</t>
  </si>
  <si>
    <t>Ca</t>
  </si>
  <si>
    <t>Элементы присадок</t>
  </si>
  <si>
    <t>Sn</t>
  </si>
  <si>
    <t>Pb</t>
  </si>
  <si>
    <t>Al</t>
  </si>
  <si>
    <t>Fe</t>
  </si>
  <si>
    <t>Cr</t>
  </si>
  <si>
    <t>Cu</t>
  </si>
  <si>
    <t>Ni</t>
  </si>
  <si>
    <t>Si</t>
  </si>
  <si>
    <t>Na</t>
  </si>
  <si>
    <t>K</t>
  </si>
  <si>
    <t>Элементы износа</t>
  </si>
  <si>
    <t>Воды</t>
  </si>
  <si>
    <t>Содержание продуктов</t>
  </si>
  <si>
    <t>Эт-нгл</t>
  </si>
  <si>
    <t>окисл</t>
  </si>
  <si>
    <t>нитр</t>
  </si>
  <si>
    <t>Загрязнения</t>
  </si>
  <si>
    <t>Ravenol Super Perf.Truck 5W-30</t>
  </si>
  <si>
    <t>Lukoil Lux 5W-40 API SN</t>
  </si>
  <si>
    <t>Daewoo Nexia A15MF</t>
  </si>
  <si>
    <t>Toyota Curren 1994г 3s-fe</t>
  </si>
  <si>
    <t>Lukoil Lux синтетик 5W-40 API SN/CF</t>
  </si>
  <si>
    <t>Toyota Highlander 2GR-FE</t>
  </si>
  <si>
    <t>Opel Astra H Caravan Z18XER</t>
  </si>
  <si>
    <t>Ford Focus2 1.6</t>
  </si>
  <si>
    <t>Lukoil Lux синтетик 5W-40 API SM</t>
  </si>
  <si>
    <t xml:space="preserve">Chevrolet Niva (Opel Z18XE) </t>
  </si>
  <si>
    <t>Nissam Almera 1.4</t>
  </si>
  <si>
    <t>Huyndai, G6-BA, 2,7</t>
  </si>
  <si>
    <t>Лукойл Люкс 5W-40 API SN</t>
  </si>
  <si>
    <t>Landrover Discovery 3</t>
  </si>
  <si>
    <t>Gulf Supreme Duty XLE 10W-30</t>
  </si>
  <si>
    <t>MMC Outlander XL 3.0 6B31</t>
  </si>
  <si>
    <t>Лукойл Авангард Ультра 5W-40 API CI-4/SL</t>
  </si>
  <si>
    <t>GT Power Synt FE SAE 5W-30 API CI-4</t>
  </si>
  <si>
    <t>дизель</t>
  </si>
  <si>
    <t>Mobil Delvac 1 5W-40</t>
  </si>
  <si>
    <t>Отн. износ</t>
  </si>
  <si>
    <t xml:space="preserve">Hyundai-Kia Premium LS Diesel 5W-30 05200-00111 </t>
  </si>
  <si>
    <t>Petro-Canada Duron-E 10W-30</t>
  </si>
  <si>
    <t>GT oil GT 1 0W-40</t>
  </si>
  <si>
    <t>Hyundai-Kia Premium DPF Diesel 5W-30</t>
  </si>
  <si>
    <t>Mobil Delvac MX 15w-40</t>
  </si>
  <si>
    <t xml:space="preserve">ZIC XQ 5w-40 </t>
  </si>
  <si>
    <t>Sorento 2,5 D4CB</t>
  </si>
  <si>
    <t>Lukoil Lux 5w-30 SL/A5</t>
  </si>
  <si>
    <t>Лукойл Люкс Синтетическое 5W-30</t>
  </si>
  <si>
    <t xml:space="preserve">Mazda 3 </t>
  </si>
  <si>
    <t>Лукойл Люкс Полус 5W-40 SL</t>
  </si>
  <si>
    <t>УАЗ ПАТРИОТ 2013</t>
  </si>
  <si>
    <t>SsangYong 5W-30</t>
  </si>
  <si>
    <t xml:space="preserve"> SsangYong New Actyon D20T</t>
  </si>
  <si>
    <t>Пежо 407 EW 10A</t>
  </si>
  <si>
    <t>Средний по всем анализам 5,46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</si>
</sst>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/>
        <bgColor indexed="64"/>
      </patternFill>
    </fill>
  </fills>
  <borders count="6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6" xfId="0" applyBorder="1"/>
    <xf numFmtId="0" fontId="0" fillId="0" borderId="7" xfId="0" applyBorder="1"/>
    <xf numFmtId="0" fontId="0" fillId="0" borderId="7" xfId="0" applyBorder="1" applyAlignment="1"/>
    <xf numFmtId="0" fontId="0" fillId="0" borderId="8" xfId="0" applyBorder="1" applyAlignment="1"/>
    <xf numFmtId="0" fontId="0" fillId="0" borderId="10" xfId="0" applyBorder="1" applyAlignment="1"/>
    <xf numFmtId="0" fontId="0" fillId="0" borderId="12" xfId="0" applyBorder="1"/>
    <xf numFmtId="0" fontId="0" fillId="0" borderId="6" xfId="0" applyBorder="1" applyAlignment="1"/>
    <xf numFmtId="0" fontId="0" fillId="0" borderId="15" xfId="0" applyBorder="1"/>
    <xf numFmtId="0" fontId="0" fillId="0" borderId="16" xfId="0" applyBorder="1"/>
    <xf numFmtId="0" fontId="0" fillId="0" borderId="8" xfId="0" applyBorder="1"/>
    <xf numFmtId="0" fontId="0" fillId="0" borderId="10" xfId="0" applyBorder="1"/>
    <xf numFmtId="0" fontId="0" fillId="0" borderId="21" xfId="0" applyBorder="1"/>
    <xf numFmtId="0" fontId="0" fillId="0" borderId="24" xfId="0" applyBorder="1"/>
    <xf numFmtId="0" fontId="0" fillId="0" borderId="15" xfId="0" applyFill="1" applyBorder="1"/>
    <xf numFmtId="0" fontId="0" fillId="0" borderId="1" xfId="0" applyFill="1" applyBorder="1"/>
    <xf numFmtId="0" fontId="0" fillId="0" borderId="34" xfId="0" applyFill="1" applyBorder="1"/>
    <xf numFmtId="0" fontId="0" fillId="0" borderId="13" xfId="0" applyBorder="1" applyAlignment="1"/>
    <xf numFmtId="0" fontId="0" fillId="0" borderId="2" xfId="0" applyBorder="1" applyAlignment="1"/>
    <xf numFmtId="0" fontId="0" fillId="0" borderId="11" xfId="0" applyBorder="1" applyAlignment="1"/>
    <xf numFmtId="0" fontId="0" fillId="0" borderId="14" xfId="0" applyBorder="1" applyAlignment="1"/>
    <xf numFmtId="2" fontId="0" fillId="0" borderId="0" xfId="0" applyNumberFormat="1"/>
    <xf numFmtId="0" fontId="0" fillId="0" borderId="31" xfId="0" applyBorder="1" applyAlignment="1">
      <alignment horizontal="right" wrapText="1"/>
    </xf>
    <xf numFmtId="0" fontId="0" fillId="0" borderId="0" xfId="0" applyAlignment="1">
      <alignment horizontal="right"/>
    </xf>
    <xf numFmtId="2" fontId="0" fillId="0" borderId="25" xfId="0" applyNumberFormat="1" applyFill="1" applyBorder="1" applyAlignment="1">
      <alignment horizontal="right"/>
    </xf>
    <xf numFmtId="2" fontId="0" fillId="0" borderId="40" xfId="0" applyNumberFormat="1" applyBorder="1"/>
    <xf numFmtId="0" fontId="0" fillId="0" borderId="32" xfId="0" applyBorder="1" applyAlignment="1">
      <alignment horizontal="right" wrapText="1"/>
    </xf>
    <xf numFmtId="0" fontId="0" fillId="0" borderId="0" xfId="0" applyBorder="1" applyAlignment="1">
      <alignment horizontal="right" wrapText="1"/>
    </xf>
    <xf numFmtId="0" fontId="0" fillId="0" borderId="32" xfId="0" applyBorder="1" applyAlignment="1">
      <alignment horizontal="right"/>
    </xf>
    <xf numFmtId="0" fontId="0" fillId="0" borderId="40" xfId="0" applyBorder="1" applyAlignment="1">
      <alignment horizontal="center"/>
    </xf>
    <xf numFmtId="0" fontId="0" fillId="0" borderId="0" xfId="0" applyFill="1"/>
    <xf numFmtId="0" fontId="0" fillId="0" borderId="40" xfId="0" applyBorder="1" applyAlignment="1"/>
    <xf numFmtId="0" fontId="0" fillId="0" borderId="47" xfId="0" applyBorder="1"/>
    <xf numFmtId="0" fontId="0" fillId="0" borderId="47" xfId="0" applyFill="1" applyBorder="1"/>
    <xf numFmtId="0" fontId="0" fillId="0" borderId="50" xfId="0" applyBorder="1"/>
    <xf numFmtId="0" fontId="0" fillId="2" borderId="0" xfId="0" applyFill="1"/>
    <xf numFmtId="0" fontId="0" fillId="0" borderId="22" xfId="0" applyFill="1" applyBorder="1" applyAlignment="1">
      <alignment horizontal="left"/>
    </xf>
    <xf numFmtId="0" fontId="0" fillId="0" borderId="25" xfId="0" applyFill="1" applyBorder="1" applyAlignment="1">
      <alignment horizontal="left"/>
    </xf>
    <xf numFmtId="0" fontId="0" fillId="0" borderId="31" xfId="0" applyFill="1" applyBorder="1" applyAlignment="1">
      <alignment horizontal="right" wrapText="1"/>
    </xf>
    <xf numFmtId="0" fontId="0" fillId="0" borderId="13" xfId="0" applyFill="1" applyBorder="1"/>
    <xf numFmtId="0" fontId="0" fillId="0" borderId="2" xfId="0" applyFill="1" applyBorder="1"/>
    <xf numFmtId="0" fontId="0" fillId="0" borderId="40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13" xfId="0" applyFill="1" applyBorder="1" applyAlignment="1"/>
    <xf numFmtId="0" fontId="0" fillId="0" borderId="2" xfId="0" applyFill="1" applyBorder="1" applyAlignment="1"/>
    <xf numFmtId="0" fontId="0" fillId="0" borderId="11" xfId="0" applyFill="1" applyBorder="1" applyAlignment="1"/>
    <xf numFmtId="0" fontId="0" fillId="0" borderId="14" xfId="0" applyFill="1" applyBorder="1" applyAlignment="1"/>
    <xf numFmtId="0" fontId="1" fillId="3" borderId="22" xfId="0" applyFont="1" applyFill="1" applyBorder="1" applyAlignment="1">
      <alignment horizontal="left"/>
    </xf>
    <xf numFmtId="0" fontId="0" fillId="5" borderId="22" xfId="0" applyFill="1" applyBorder="1" applyAlignment="1">
      <alignment horizontal="left"/>
    </xf>
    <xf numFmtId="0" fontId="0" fillId="6" borderId="23" xfId="0" applyFill="1" applyBorder="1"/>
    <xf numFmtId="0" fontId="0" fillId="0" borderId="0" xfId="0" applyBorder="1"/>
    <xf numFmtId="1" fontId="0" fillId="0" borderId="0" xfId="0" applyNumberFormat="1" applyBorder="1"/>
    <xf numFmtId="2" fontId="0" fillId="0" borderId="0" xfId="0" applyNumberFormat="1" applyBorder="1"/>
    <xf numFmtId="0" fontId="0" fillId="0" borderId="1" xfId="0" applyBorder="1" applyAlignment="1"/>
    <xf numFmtId="0" fontId="0" fillId="0" borderId="1" xfId="0" applyFill="1" applyBorder="1" applyAlignment="1"/>
    <xf numFmtId="0" fontId="0" fillId="0" borderId="47" xfId="0" applyBorder="1" applyAlignment="1">
      <alignment horizontal="center"/>
    </xf>
    <xf numFmtId="0" fontId="0" fillId="0" borderId="47" xfId="0" applyFill="1" applyBorder="1" applyAlignment="1">
      <alignment horizontal="center"/>
    </xf>
    <xf numFmtId="0" fontId="0" fillId="0" borderId="50" xfId="0" applyBorder="1" applyAlignment="1"/>
    <xf numFmtId="0" fontId="0" fillId="0" borderId="47" xfId="0" applyBorder="1" applyAlignment="1"/>
    <xf numFmtId="0" fontId="0" fillId="0" borderId="47" xfId="0" applyFill="1" applyBorder="1" applyAlignment="1"/>
    <xf numFmtId="0" fontId="0" fillId="0" borderId="40" xfId="0" applyFill="1" applyBorder="1" applyAlignment="1"/>
    <xf numFmtId="0" fontId="0" fillId="0" borderId="15" xfId="0" applyBorder="1" applyAlignment="1"/>
    <xf numFmtId="0" fontId="0" fillId="0" borderId="16" xfId="0" applyBorder="1" applyAlignment="1"/>
    <xf numFmtId="0" fontId="0" fillId="0" borderId="15" xfId="0" applyFill="1" applyBorder="1" applyAlignment="1"/>
    <xf numFmtId="0" fontId="0" fillId="0" borderId="16" xfId="0" applyFill="1" applyBorder="1" applyAlignment="1"/>
    <xf numFmtId="0" fontId="0" fillId="0" borderId="12" xfId="0" applyBorder="1" applyAlignment="1"/>
    <xf numFmtId="0" fontId="0" fillId="0" borderId="12" xfId="0" applyFill="1" applyBorder="1" applyAlignment="1"/>
    <xf numFmtId="2" fontId="0" fillId="0" borderId="58" xfId="0" applyNumberFormat="1" applyFont="1" applyFill="1" applyBorder="1"/>
    <xf numFmtId="2" fontId="0" fillId="0" borderId="59" xfId="0" applyNumberFormat="1" applyBorder="1"/>
    <xf numFmtId="0" fontId="0" fillId="0" borderId="43" xfId="0" applyBorder="1"/>
    <xf numFmtId="0" fontId="0" fillId="0" borderId="46" xfId="0" applyBorder="1" applyAlignment="1">
      <alignment horizontal="center"/>
    </xf>
    <xf numFmtId="0" fontId="0" fillId="0" borderId="42" xfId="0" applyBorder="1" applyAlignment="1"/>
    <xf numFmtId="0" fontId="0" fillId="0" borderId="43" xfId="0" applyBorder="1" applyAlignment="1"/>
    <xf numFmtId="0" fontId="0" fillId="0" borderId="45" xfId="0" applyBorder="1" applyAlignment="1"/>
    <xf numFmtId="0" fontId="0" fillId="0" borderId="46" xfId="0" applyBorder="1" applyAlignment="1"/>
    <xf numFmtId="0" fontId="0" fillId="0" borderId="44" xfId="0" applyBorder="1" applyAlignment="1"/>
    <xf numFmtId="0" fontId="1" fillId="7" borderId="22" xfId="0" applyFont="1" applyFill="1" applyBorder="1" applyAlignment="1">
      <alignment horizontal="center"/>
    </xf>
    <xf numFmtId="0" fontId="0" fillId="3" borderId="23" xfId="0" applyFill="1" applyBorder="1" applyAlignment="1">
      <alignment horizontal="center"/>
    </xf>
    <xf numFmtId="0" fontId="3" fillId="3" borderId="23" xfId="0" applyFont="1" applyFill="1" applyBorder="1" applyAlignment="1">
      <alignment horizontal="center"/>
    </xf>
    <xf numFmtId="0" fontId="0" fillId="4" borderId="23" xfId="0" applyFill="1" applyBorder="1" applyAlignment="1">
      <alignment horizontal="left"/>
    </xf>
    <xf numFmtId="0" fontId="0" fillId="0" borderId="32" xfId="0" applyFill="1" applyBorder="1" applyAlignment="1">
      <alignment horizontal="right" wrapText="1"/>
    </xf>
    <xf numFmtId="0" fontId="0" fillId="0" borderId="61" xfId="0" applyBorder="1" applyAlignment="1">
      <alignment horizontal="right"/>
    </xf>
    <xf numFmtId="0" fontId="0" fillId="3" borderId="41" xfId="0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8" borderId="41" xfId="0" applyFill="1" applyBorder="1" applyAlignment="1">
      <alignment horizontal="center"/>
    </xf>
    <xf numFmtId="0" fontId="2" fillId="0" borderId="22" xfId="0" applyFont="1" applyFill="1" applyBorder="1" applyAlignment="1">
      <alignment horizontal="left"/>
    </xf>
    <xf numFmtId="0" fontId="0" fillId="0" borderId="13" xfId="0" applyFill="1" applyBorder="1" applyAlignment="1">
      <alignment horizontal="right"/>
    </xf>
    <xf numFmtId="0" fontId="0" fillId="0" borderId="2" xfId="0" applyFill="1" applyBorder="1" applyAlignment="1">
      <alignment horizontal="right"/>
    </xf>
    <xf numFmtId="0" fontId="0" fillId="0" borderId="14" xfId="0" applyFill="1" applyBorder="1" applyAlignment="1">
      <alignment horizontal="right"/>
    </xf>
    <xf numFmtId="0" fontId="0" fillId="0" borderId="40" xfId="0" applyFill="1" applyBorder="1" applyAlignment="1">
      <alignment horizontal="right"/>
    </xf>
    <xf numFmtId="0" fontId="0" fillId="0" borderId="11" xfId="0" applyFill="1" applyBorder="1" applyAlignment="1">
      <alignment horizontal="right"/>
    </xf>
    <xf numFmtId="2" fontId="0" fillId="0" borderId="26" xfId="0" applyNumberFormat="1" applyFill="1" applyBorder="1"/>
    <xf numFmtId="0" fontId="0" fillId="0" borderId="35" xfId="0" applyFill="1" applyBorder="1"/>
    <xf numFmtId="0" fontId="0" fillId="0" borderId="23" xfId="0" applyFill="1" applyBorder="1" applyAlignment="1">
      <alignment horizontal="right"/>
    </xf>
    <xf numFmtId="0" fontId="0" fillId="0" borderId="36" xfId="0" applyFill="1" applyBorder="1"/>
    <xf numFmtId="0" fontId="0" fillId="0" borderId="37" xfId="0" applyFill="1" applyBorder="1"/>
    <xf numFmtId="0" fontId="0" fillId="0" borderId="38" xfId="0" applyFill="1" applyBorder="1"/>
    <xf numFmtId="0" fontId="0" fillId="0" borderId="39" xfId="0" applyFill="1" applyBorder="1"/>
    <xf numFmtId="0" fontId="0" fillId="3" borderId="6" xfId="0" applyFill="1" applyBorder="1"/>
    <xf numFmtId="0" fontId="0" fillId="3" borderId="7" xfId="0" applyFill="1" applyBorder="1"/>
    <xf numFmtId="0" fontId="0" fillId="3" borderId="6" xfId="0" applyFill="1" applyBorder="1" applyAlignment="1"/>
    <xf numFmtId="0" fontId="0" fillId="3" borderId="7" xfId="0" applyFill="1" applyBorder="1" applyAlignment="1"/>
    <xf numFmtId="0" fontId="0" fillId="3" borderId="10" xfId="0" applyFill="1" applyBorder="1" applyAlignment="1"/>
    <xf numFmtId="0" fontId="0" fillId="3" borderId="8" xfId="0" applyFill="1" applyBorder="1" applyAlignment="1"/>
    <xf numFmtId="0" fontId="0" fillId="3" borderId="53" xfId="0" applyFill="1" applyBorder="1" applyAlignment="1"/>
    <xf numFmtId="0" fontId="0" fillId="3" borderId="54" xfId="0" applyFill="1" applyBorder="1" applyAlignment="1"/>
    <xf numFmtId="0" fontId="0" fillId="3" borderId="55" xfId="0" applyFill="1" applyBorder="1" applyAlignment="1"/>
    <xf numFmtId="2" fontId="0" fillId="9" borderId="25" xfId="0" applyNumberFormat="1" applyFill="1" applyBorder="1" applyAlignment="1">
      <alignment horizontal="right"/>
    </xf>
    <xf numFmtId="0" fontId="0" fillId="9" borderId="22" xfId="0" applyFill="1" applyBorder="1" applyAlignment="1">
      <alignment horizontal="left"/>
    </xf>
    <xf numFmtId="0" fontId="0" fillId="9" borderId="25" xfId="0" applyFill="1" applyBorder="1" applyAlignment="1">
      <alignment horizontal="left"/>
    </xf>
    <xf numFmtId="0" fontId="0" fillId="9" borderId="31" xfId="0" applyFill="1" applyBorder="1" applyAlignment="1">
      <alignment horizontal="right" wrapText="1"/>
    </xf>
    <xf numFmtId="0" fontId="0" fillId="9" borderId="13" xfId="0" applyFill="1" applyBorder="1"/>
    <xf numFmtId="0" fontId="0" fillId="9" borderId="2" xfId="0" applyFill="1" applyBorder="1"/>
    <xf numFmtId="0" fontId="0" fillId="9" borderId="40" xfId="0" applyFill="1" applyBorder="1" applyAlignment="1">
      <alignment horizontal="center"/>
    </xf>
    <xf numFmtId="0" fontId="0" fillId="9" borderId="2" xfId="0" applyFill="1" applyBorder="1" applyAlignment="1">
      <alignment horizontal="center"/>
    </xf>
    <xf numFmtId="0" fontId="0" fillId="9" borderId="13" xfId="0" applyFill="1" applyBorder="1" applyAlignment="1"/>
    <xf numFmtId="0" fontId="0" fillId="9" borderId="2" xfId="0" applyFill="1" applyBorder="1" applyAlignment="1"/>
    <xf numFmtId="0" fontId="0" fillId="9" borderId="11" xfId="0" applyFill="1" applyBorder="1" applyAlignment="1"/>
    <xf numFmtId="0" fontId="0" fillId="9" borderId="14" xfId="0" applyFill="1" applyBorder="1" applyAlignment="1"/>
    <xf numFmtId="0" fontId="0" fillId="0" borderId="17" xfId="0" applyFill="1" applyBorder="1" applyAlignment="1">
      <alignment horizontal="left"/>
    </xf>
    <xf numFmtId="0" fontId="0" fillId="0" borderId="62" xfId="0" applyFill="1" applyBorder="1" applyAlignment="1">
      <alignment horizontal="left"/>
    </xf>
    <xf numFmtId="0" fontId="0" fillId="0" borderId="18" xfId="0" applyFill="1" applyBorder="1" applyAlignment="1">
      <alignment horizontal="right" wrapText="1"/>
    </xf>
    <xf numFmtId="0" fontId="0" fillId="0" borderId="3" xfId="0" applyFill="1" applyBorder="1"/>
    <xf numFmtId="0" fontId="0" fillId="0" borderId="4" xfId="0" applyFill="1" applyBorder="1"/>
    <xf numFmtId="0" fontId="0" fillId="0" borderId="56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3" xfId="0" applyFill="1" applyBorder="1" applyAlignment="1"/>
    <xf numFmtId="0" fontId="0" fillId="0" borderId="4" xfId="0" applyFill="1" applyBorder="1" applyAlignment="1"/>
    <xf numFmtId="0" fontId="0" fillId="0" borderId="9" xfId="0" applyFill="1" applyBorder="1" applyAlignment="1"/>
    <xf numFmtId="0" fontId="0" fillId="0" borderId="5" xfId="0" applyFill="1" applyBorder="1" applyAlignment="1"/>
    <xf numFmtId="2" fontId="0" fillId="0" borderId="62" xfId="0" applyNumberFormat="1" applyFill="1" applyBorder="1" applyAlignment="1">
      <alignment horizontal="right"/>
    </xf>
    <xf numFmtId="0" fontId="0" fillId="0" borderId="23" xfId="0" applyFill="1" applyBorder="1" applyAlignment="1">
      <alignment horizontal="left"/>
    </xf>
    <xf numFmtId="0" fontId="0" fillId="0" borderId="26" xfId="0" applyFill="1" applyBorder="1" applyAlignment="1">
      <alignment horizontal="left"/>
    </xf>
    <xf numFmtId="0" fontId="0" fillId="0" borderId="1" xfId="0" applyFill="1" applyBorder="1" applyAlignment="1">
      <alignment horizontal="center"/>
    </xf>
    <xf numFmtId="2" fontId="0" fillId="0" borderId="26" xfId="0" applyNumberFormat="1" applyFill="1" applyBorder="1" applyAlignment="1">
      <alignment horizontal="right"/>
    </xf>
    <xf numFmtId="0" fontId="0" fillId="9" borderId="23" xfId="0" applyFill="1" applyBorder="1" applyAlignment="1">
      <alignment horizontal="left"/>
    </xf>
    <xf numFmtId="0" fontId="0" fillId="9" borderId="26" xfId="0" applyFill="1" applyBorder="1" applyAlignment="1">
      <alignment horizontal="left"/>
    </xf>
    <xf numFmtId="0" fontId="0" fillId="9" borderId="32" xfId="0" applyFill="1" applyBorder="1" applyAlignment="1">
      <alignment horizontal="right" wrapText="1"/>
    </xf>
    <xf numFmtId="0" fontId="0" fillId="9" borderId="15" xfId="0" applyFill="1" applyBorder="1"/>
    <xf numFmtId="0" fontId="0" fillId="9" borderId="1" xfId="0" applyFill="1" applyBorder="1"/>
    <xf numFmtId="0" fontId="0" fillId="9" borderId="47" xfId="0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9" borderId="15" xfId="0" applyFill="1" applyBorder="1" applyAlignment="1"/>
    <xf numFmtId="0" fontId="0" fillId="9" borderId="1" xfId="0" applyFill="1" applyBorder="1" applyAlignment="1"/>
    <xf numFmtId="0" fontId="0" fillId="9" borderId="12" xfId="0" applyFill="1" applyBorder="1" applyAlignment="1"/>
    <xf numFmtId="0" fontId="0" fillId="9" borderId="16" xfId="0" applyFill="1" applyBorder="1" applyAlignment="1"/>
    <xf numFmtId="2" fontId="0" fillId="9" borderId="26" xfId="0" applyNumberFormat="1" applyFill="1" applyBorder="1" applyAlignment="1">
      <alignment horizontal="right"/>
    </xf>
    <xf numFmtId="0" fontId="0" fillId="9" borderId="13" xfId="0" applyFill="1" applyBorder="1" applyAlignment="1">
      <alignment horizontal="right"/>
    </xf>
    <xf numFmtId="0" fontId="0" fillId="9" borderId="2" xfId="0" applyFill="1" applyBorder="1" applyAlignment="1">
      <alignment horizontal="right"/>
    </xf>
    <xf numFmtId="0" fontId="0" fillId="9" borderId="14" xfId="0" applyFill="1" applyBorder="1" applyAlignment="1">
      <alignment horizontal="right"/>
    </xf>
    <xf numFmtId="0" fontId="0" fillId="9" borderId="40" xfId="0" applyNumberFormat="1" applyFill="1" applyBorder="1" applyAlignment="1">
      <alignment horizontal="right"/>
    </xf>
    <xf numFmtId="0" fontId="0" fillId="9" borderId="11" xfId="0" applyFill="1" applyBorder="1" applyAlignment="1">
      <alignment horizontal="right"/>
    </xf>
    <xf numFmtId="2" fontId="0" fillId="9" borderId="26" xfId="0" applyNumberFormat="1" applyFill="1" applyBorder="1"/>
    <xf numFmtId="0" fontId="0" fillId="9" borderId="34" xfId="0" applyFill="1" applyBorder="1"/>
    <xf numFmtId="0" fontId="0" fillId="9" borderId="35" xfId="0" applyFill="1" applyBorder="1"/>
    <xf numFmtId="0" fontId="0" fillId="9" borderId="23" xfId="0" applyFill="1" applyBorder="1" applyAlignment="1">
      <alignment horizontal="right"/>
    </xf>
    <xf numFmtId="0" fontId="0" fillId="9" borderId="47" xfId="0" applyFill="1" applyBorder="1"/>
    <xf numFmtId="0" fontId="0" fillId="9" borderId="36" xfId="0" applyFill="1" applyBorder="1"/>
    <xf numFmtId="0" fontId="0" fillId="9" borderId="37" xfId="0" applyFill="1" applyBorder="1"/>
    <xf numFmtId="0" fontId="0" fillId="9" borderId="38" xfId="0" applyFill="1" applyBorder="1"/>
    <xf numFmtId="0" fontId="0" fillId="9" borderId="39" xfId="0" applyFill="1" applyBorder="1"/>
    <xf numFmtId="0" fontId="0" fillId="9" borderId="21" xfId="0" applyFill="1" applyBorder="1"/>
    <xf numFmtId="0" fontId="0" fillId="9" borderId="24" xfId="0" applyFill="1" applyBorder="1"/>
    <xf numFmtId="0" fontId="0" fillId="9" borderId="21" xfId="0" applyFill="1" applyBorder="1" applyAlignment="1">
      <alignment horizontal="right"/>
    </xf>
    <xf numFmtId="0" fontId="0" fillId="9" borderId="6" xfId="0" applyFill="1" applyBorder="1"/>
    <xf numFmtId="0" fontId="0" fillId="9" borderId="7" xfId="0" applyFill="1" applyBorder="1"/>
    <xf numFmtId="0" fontId="0" fillId="9" borderId="8" xfId="0" applyFill="1" applyBorder="1"/>
    <xf numFmtId="0" fontId="0" fillId="9" borderId="50" xfId="0" applyFill="1" applyBorder="1"/>
    <xf numFmtId="0" fontId="0" fillId="9" borderId="10" xfId="0" applyFill="1" applyBorder="1"/>
    <xf numFmtId="2" fontId="0" fillId="9" borderId="24" xfId="0" applyNumberFormat="1" applyFill="1" applyBorder="1"/>
    <xf numFmtId="2" fontId="0" fillId="8" borderId="25" xfId="0" applyNumberFormat="1" applyFill="1" applyBorder="1" applyAlignment="1">
      <alignment horizontal="right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0" fillId="3" borderId="27" xfId="0" applyFill="1" applyBorder="1" applyAlignment="1">
      <alignment horizontal="center"/>
    </xf>
    <xf numFmtId="0" fontId="0" fillId="3" borderId="28" xfId="0" applyFill="1" applyBorder="1" applyAlignment="1">
      <alignment horizontal="center"/>
    </xf>
    <xf numFmtId="0" fontId="0" fillId="3" borderId="29" xfId="0" applyFill="1" applyBorder="1" applyAlignment="1">
      <alignment horizontal="right" wrapText="1"/>
    </xf>
    <xf numFmtId="0" fontId="0" fillId="3" borderId="30" xfId="0" applyFill="1" applyBorder="1" applyAlignment="1">
      <alignment horizontal="right" wrapText="1"/>
    </xf>
    <xf numFmtId="0" fontId="0" fillId="3" borderId="48" xfId="0" applyFill="1" applyBorder="1" applyAlignment="1">
      <alignment horizontal="center"/>
    </xf>
    <xf numFmtId="0" fontId="0" fillId="3" borderId="49" xfId="0" applyFill="1" applyBorder="1" applyAlignment="1">
      <alignment horizontal="center"/>
    </xf>
    <xf numFmtId="0" fontId="0" fillId="3" borderId="33" xfId="0" applyFill="1" applyBorder="1" applyAlignment="1">
      <alignment horizontal="center"/>
    </xf>
    <xf numFmtId="0" fontId="0" fillId="3" borderId="20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31" xfId="0" applyBorder="1" applyAlignment="1">
      <alignment horizontal="center"/>
    </xf>
    <xf numFmtId="2" fontId="0" fillId="3" borderId="27" xfId="0" applyNumberFormat="1" applyFill="1" applyBorder="1" applyAlignment="1">
      <alignment horizontal="center" wrapText="1"/>
    </xf>
    <xf numFmtId="2" fontId="0" fillId="3" borderId="28" xfId="0" applyNumberFormat="1" applyFill="1" applyBorder="1" applyAlignment="1">
      <alignment horizontal="center" wrapText="1"/>
    </xf>
    <xf numFmtId="0" fontId="0" fillId="3" borderId="9" xfId="0" applyFill="1" applyBorder="1" applyAlignment="1">
      <alignment horizontal="center"/>
    </xf>
    <xf numFmtId="0" fontId="0" fillId="3" borderId="19" xfId="0" applyFill="1" applyBorder="1" applyAlignment="1">
      <alignment horizontal="center"/>
    </xf>
    <xf numFmtId="0" fontId="0" fillId="3" borderId="29" xfId="0" applyFill="1" applyBorder="1" applyAlignment="1">
      <alignment horizontal="center"/>
    </xf>
    <xf numFmtId="0" fontId="0" fillId="3" borderId="51" xfId="0" applyFill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56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9" xfId="0" applyBorder="1" applyAlignment="1">
      <alignment horizontal="center"/>
    </xf>
    <xf numFmtId="2" fontId="0" fillId="0" borderId="52" xfId="0" applyNumberFormat="1" applyBorder="1" applyAlignment="1">
      <alignment horizontal="center" wrapText="1"/>
    </xf>
    <xf numFmtId="2" fontId="0" fillId="0" borderId="57" xfId="0" applyNumberFormat="1" applyBorder="1" applyAlignment="1">
      <alignment horizontal="center" wrapText="1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51" xfId="0" applyBorder="1" applyAlignment="1">
      <alignment horizontal="right" wrapText="1"/>
    </xf>
    <xf numFmtId="0" fontId="0" fillId="0" borderId="60" xfId="0" applyBorder="1" applyAlignment="1">
      <alignment horizontal="right" wrapText="1"/>
    </xf>
    <xf numFmtId="0" fontId="0" fillId="0" borderId="48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0" xfId="0" applyBorder="1" applyAlignme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F21"/>
  <sheetViews>
    <sheetView tabSelected="1" zoomScaleNormal="100" workbookViewId="0">
      <pane ySplit="3" topLeftCell="A4" activePane="bottomLeft" state="frozen"/>
      <selection pane="bottomLeft" activeCell="P32" sqref="P32"/>
    </sheetView>
  </sheetViews>
  <sheetFormatPr defaultRowHeight="15" x14ac:dyDescent="0.25"/>
  <cols>
    <col min="1" max="1" width="1.42578125" customWidth="1"/>
    <col min="2" max="2" width="33.5703125" customWidth="1"/>
    <col min="3" max="3" width="27.85546875" customWidth="1"/>
    <col min="4" max="4" width="8.7109375" style="25" customWidth="1"/>
    <col min="5" max="5" width="7.28515625" customWidth="1"/>
    <col min="6" max="6" width="8.140625" customWidth="1"/>
    <col min="7" max="8" width="6" customWidth="1"/>
    <col min="9" max="9" width="5.28515625" customWidth="1"/>
    <col min="10" max="10" width="5.42578125" customWidth="1"/>
    <col min="11" max="12" width="5.140625" customWidth="1"/>
    <col min="13" max="13" width="5.7109375" customWidth="1"/>
    <col min="14" max="14" width="5.42578125" customWidth="1"/>
    <col min="15" max="15" width="6" customWidth="1"/>
    <col min="16" max="16" width="4.42578125" customWidth="1"/>
    <col min="17" max="18" width="4.7109375" customWidth="1"/>
    <col min="19" max="19" width="5.5703125" customWidth="1"/>
    <col min="20" max="20" width="5.42578125" customWidth="1"/>
    <col min="21" max="21" width="5.5703125" customWidth="1"/>
    <col min="22" max="22" width="5.28515625" customWidth="1"/>
    <col min="23" max="23" width="4.5703125" customWidth="1"/>
    <col min="24" max="24" width="4.7109375" customWidth="1"/>
    <col min="25" max="25" width="5" customWidth="1"/>
    <col min="26" max="26" width="6.140625" customWidth="1"/>
    <col min="27" max="27" width="5.85546875" customWidth="1"/>
    <col min="28" max="28" width="5.7109375" customWidth="1"/>
    <col min="29" max="29" width="5.28515625" customWidth="1"/>
    <col min="30" max="30" width="6.140625" style="23" customWidth="1"/>
  </cols>
  <sheetData>
    <row r="1" spans="2:30" ht="12" customHeight="1" thickBot="1" x14ac:dyDescent="0.3"/>
    <row r="2" spans="2:30" ht="15.75" customHeight="1" thickBot="1" x14ac:dyDescent="0.3">
      <c r="B2" s="175" t="s">
        <v>0</v>
      </c>
      <c r="C2" s="175" t="s">
        <v>1</v>
      </c>
      <c r="D2" s="177" t="s">
        <v>2</v>
      </c>
      <c r="E2" s="183" t="s">
        <v>3</v>
      </c>
      <c r="F2" s="184"/>
      <c r="G2" s="179" t="s">
        <v>6</v>
      </c>
      <c r="H2" s="181" t="s">
        <v>7</v>
      </c>
      <c r="I2" s="173" t="s">
        <v>15</v>
      </c>
      <c r="J2" s="174"/>
      <c r="K2" s="174"/>
      <c r="L2" s="174"/>
      <c r="M2" s="174"/>
      <c r="N2" s="174"/>
      <c r="O2" s="174"/>
      <c r="P2" s="183" t="s">
        <v>26</v>
      </c>
      <c r="Q2" s="184"/>
      <c r="R2" s="184"/>
      <c r="S2" s="184"/>
      <c r="T2" s="184"/>
      <c r="U2" s="184"/>
      <c r="V2" s="189"/>
      <c r="W2" s="173" t="s">
        <v>32</v>
      </c>
      <c r="X2" s="174"/>
      <c r="Y2" s="190"/>
      <c r="Z2" s="191" t="s">
        <v>28</v>
      </c>
      <c r="AA2" s="192"/>
      <c r="AB2" s="192"/>
      <c r="AC2" s="192"/>
      <c r="AD2" s="187" t="s">
        <v>53</v>
      </c>
    </row>
    <row r="3" spans="2:30" ht="15.75" thickBot="1" x14ac:dyDescent="0.3">
      <c r="B3" s="176"/>
      <c r="C3" s="176"/>
      <c r="D3" s="178"/>
      <c r="E3" s="100" t="s">
        <v>4</v>
      </c>
      <c r="F3" s="101" t="s">
        <v>5</v>
      </c>
      <c r="G3" s="180"/>
      <c r="H3" s="182"/>
      <c r="I3" s="102" t="s">
        <v>8</v>
      </c>
      <c r="J3" s="103" t="s">
        <v>9</v>
      </c>
      <c r="K3" s="103" t="s">
        <v>10</v>
      </c>
      <c r="L3" s="103" t="s">
        <v>11</v>
      </c>
      <c r="M3" s="103" t="s">
        <v>12</v>
      </c>
      <c r="N3" s="103" t="s">
        <v>13</v>
      </c>
      <c r="O3" s="103" t="s">
        <v>14</v>
      </c>
      <c r="P3" s="102" t="s">
        <v>16</v>
      </c>
      <c r="Q3" s="103" t="s">
        <v>17</v>
      </c>
      <c r="R3" s="103" t="s">
        <v>18</v>
      </c>
      <c r="S3" s="103" t="s">
        <v>19</v>
      </c>
      <c r="T3" s="103" t="s">
        <v>20</v>
      </c>
      <c r="U3" s="103" t="s">
        <v>21</v>
      </c>
      <c r="V3" s="104" t="s">
        <v>22</v>
      </c>
      <c r="W3" s="102" t="s">
        <v>23</v>
      </c>
      <c r="X3" s="103" t="s">
        <v>24</v>
      </c>
      <c r="Y3" s="105" t="s">
        <v>25</v>
      </c>
      <c r="Z3" s="106" t="s">
        <v>27</v>
      </c>
      <c r="AA3" s="107" t="s">
        <v>29</v>
      </c>
      <c r="AB3" s="107" t="s">
        <v>30</v>
      </c>
      <c r="AC3" s="108" t="s">
        <v>31</v>
      </c>
      <c r="AD3" s="188"/>
    </row>
    <row r="4" spans="2:30" x14ac:dyDescent="0.25">
      <c r="B4" s="121" t="s">
        <v>64</v>
      </c>
      <c r="C4" s="122" t="s">
        <v>68</v>
      </c>
      <c r="D4" s="123">
        <v>6500</v>
      </c>
      <c r="E4" s="124">
        <v>78.290000000000006</v>
      </c>
      <c r="F4" s="125">
        <v>13.46</v>
      </c>
      <c r="G4" s="126">
        <v>3.21</v>
      </c>
      <c r="H4" s="127">
        <v>3.18</v>
      </c>
      <c r="I4" s="128">
        <v>106</v>
      </c>
      <c r="J4" s="129">
        <v>989</v>
      </c>
      <c r="K4" s="129">
        <v>1051</v>
      </c>
      <c r="L4" s="129">
        <v>0</v>
      </c>
      <c r="M4" s="129">
        <v>13</v>
      </c>
      <c r="N4" s="129">
        <v>15</v>
      </c>
      <c r="O4" s="129">
        <v>2340</v>
      </c>
      <c r="P4" s="128">
        <v>0</v>
      </c>
      <c r="Q4" s="129">
        <v>1</v>
      </c>
      <c r="R4" s="129">
        <v>1</v>
      </c>
      <c r="S4" s="129">
        <v>3</v>
      </c>
      <c r="T4" s="129">
        <v>0</v>
      </c>
      <c r="U4" s="129">
        <v>1</v>
      </c>
      <c r="V4" s="130">
        <v>0</v>
      </c>
      <c r="W4" s="128">
        <v>5</v>
      </c>
      <c r="X4" s="129">
        <v>3</v>
      </c>
      <c r="Y4" s="131">
        <v>4</v>
      </c>
      <c r="Z4" s="128">
        <v>19</v>
      </c>
      <c r="AA4" s="129">
        <v>0</v>
      </c>
      <c r="AB4" s="129">
        <v>16</v>
      </c>
      <c r="AC4" s="131">
        <v>10</v>
      </c>
      <c r="AD4" s="132">
        <f t="shared" ref="AD4:AD18" si="0">(R4+S4+T4*5)/D4*1000</f>
        <v>0.61538461538461542</v>
      </c>
    </row>
    <row r="5" spans="2:30" x14ac:dyDescent="0.25">
      <c r="B5" s="133" t="s">
        <v>66</v>
      </c>
      <c r="C5" s="134" t="s">
        <v>67</v>
      </c>
      <c r="D5" s="82">
        <v>5100</v>
      </c>
      <c r="E5" s="16">
        <v>60.92</v>
      </c>
      <c r="F5" s="17">
        <v>10.52</v>
      </c>
      <c r="G5" s="58">
        <v>4.87</v>
      </c>
      <c r="H5" s="135">
        <v>2.3199999999999998</v>
      </c>
      <c r="I5" s="65">
        <v>2</v>
      </c>
      <c r="J5" s="56">
        <v>781</v>
      </c>
      <c r="K5" s="56">
        <v>889</v>
      </c>
      <c r="L5" s="56">
        <v>1</v>
      </c>
      <c r="M5" s="56">
        <v>56</v>
      </c>
      <c r="N5" s="56">
        <v>19</v>
      </c>
      <c r="O5" s="56">
        <v>1862</v>
      </c>
      <c r="P5" s="65">
        <v>0</v>
      </c>
      <c r="Q5" s="56">
        <v>0</v>
      </c>
      <c r="R5" s="56">
        <v>2</v>
      </c>
      <c r="S5" s="56">
        <v>24</v>
      </c>
      <c r="T5" s="56">
        <v>1</v>
      </c>
      <c r="U5" s="56">
        <v>4</v>
      </c>
      <c r="V5" s="68">
        <v>0</v>
      </c>
      <c r="W5" s="65">
        <v>11</v>
      </c>
      <c r="X5" s="56">
        <v>3</v>
      </c>
      <c r="Y5" s="66">
        <v>1</v>
      </c>
      <c r="Z5" s="65">
        <v>20</v>
      </c>
      <c r="AA5" s="56">
        <v>0</v>
      </c>
      <c r="AB5" s="56">
        <v>12</v>
      </c>
      <c r="AC5" s="66">
        <v>9</v>
      </c>
      <c r="AD5" s="136">
        <f t="shared" si="0"/>
        <v>6.0784313725490202</v>
      </c>
    </row>
    <row r="6" spans="2:30" x14ac:dyDescent="0.25">
      <c r="B6" s="110" t="s">
        <v>64</v>
      </c>
      <c r="C6" s="111" t="s">
        <v>65</v>
      </c>
      <c r="D6" s="112">
        <v>5900</v>
      </c>
      <c r="E6" s="113">
        <v>68.459999999999994</v>
      </c>
      <c r="F6" s="114">
        <v>12.14</v>
      </c>
      <c r="G6" s="115">
        <v>3.6</v>
      </c>
      <c r="H6" s="116">
        <v>2.72</v>
      </c>
      <c r="I6" s="117">
        <v>103</v>
      </c>
      <c r="J6" s="118">
        <v>917</v>
      </c>
      <c r="K6" s="118">
        <v>1072</v>
      </c>
      <c r="L6" s="118">
        <v>0</v>
      </c>
      <c r="M6" s="118">
        <v>1</v>
      </c>
      <c r="N6" s="118">
        <v>12</v>
      </c>
      <c r="O6" s="118">
        <v>2342</v>
      </c>
      <c r="P6" s="117">
        <v>0</v>
      </c>
      <c r="Q6" s="118">
        <v>2</v>
      </c>
      <c r="R6" s="118">
        <v>1</v>
      </c>
      <c r="S6" s="118">
        <v>14</v>
      </c>
      <c r="T6" s="118">
        <v>1</v>
      </c>
      <c r="U6" s="118">
        <v>6</v>
      </c>
      <c r="V6" s="119">
        <v>0</v>
      </c>
      <c r="W6" s="117">
        <v>10</v>
      </c>
      <c r="X6" s="118">
        <v>2</v>
      </c>
      <c r="Y6" s="120">
        <v>2</v>
      </c>
      <c r="Z6" s="117">
        <v>20</v>
      </c>
      <c r="AA6" s="118">
        <v>0</v>
      </c>
      <c r="AB6" s="118">
        <v>13</v>
      </c>
      <c r="AC6" s="120">
        <v>11</v>
      </c>
      <c r="AD6" s="109">
        <f t="shared" si="0"/>
        <v>3.3898305084745761</v>
      </c>
    </row>
    <row r="7" spans="2:30" x14ac:dyDescent="0.25">
      <c r="B7" s="137" t="s">
        <v>62</v>
      </c>
      <c r="C7" s="138" t="s">
        <v>63</v>
      </c>
      <c r="D7" s="139">
        <v>5840</v>
      </c>
      <c r="E7" s="140">
        <v>51.19</v>
      </c>
      <c r="F7" s="141">
        <v>9.44</v>
      </c>
      <c r="G7" s="142">
        <v>4.6100000000000003</v>
      </c>
      <c r="H7" s="143">
        <v>3.51</v>
      </c>
      <c r="I7" s="144">
        <v>1</v>
      </c>
      <c r="J7" s="145">
        <v>863</v>
      </c>
      <c r="K7" s="145">
        <v>1034</v>
      </c>
      <c r="L7" s="145">
        <v>0</v>
      </c>
      <c r="M7" s="145">
        <v>42</v>
      </c>
      <c r="N7" s="145">
        <v>17</v>
      </c>
      <c r="O7" s="145">
        <v>2673</v>
      </c>
      <c r="P7" s="144">
        <v>0</v>
      </c>
      <c r="Q7" s="145">
        <v>0</v>
      </c>
      <c r="R7" s="145">
        <v>3</v>
      </c>
      <c r="S7" s="145">
        <v>9</v>
      </c>
      <c r="T7" s="145">
        <v>0</v>
      </c>
      <c r="U7" s="145">
        <v>1</v>
      </c>
      <c r="V7" s="146">
        <v>0</v>
      </c>
      <c r="W7" s="144">
        <v>15</v>
      </c>
      <c r="X7" s="145">
        <v>3</v>
      </c>
      <c r="Y7" s="147">
        <v>1</v>
      </c>
      <c r="Z7" s="144">
        <v>27</v>
      </c>
      <c r="AA7" s="145">
        <v>0</v>
      </c>
      <c r="AB7" s="145">
        <v>18</v>
      </c>
      <c r="AC7" s="147">
        <v>14</v>
      </c>
      <c r="AD7" s="148">
        <f t="shared" si="0"/>
        <v>2.054794520547945</v>
      </c>
    </row>
    <row r="8" spans="2:30" s="32" customFormat="1" x14ac:dyDescent="0.25">
      <c r="B8" s="87" t="s">
        <v>49</v>
      </c>
      <c r="C8" s="39" t="s">
        <v>36</v>
      </c>
      <c r="D8" s="40">
        <v>6000</v>
      </c>
      <c r="E8" s="41">
        <v>72.48</v>
      </c>
      <c r="F8" s="42">
        <v>12.67</v>
      </c>
      <c r="G8" s="43">
        <v>6.51</v>
      </c>
      <c r="H8" s="44">
        <v>4.5599999999999996</v>
      </c>
      <c r="I8" s="45">
        <v>44</v>
      </c>
      <c r="J8" s="46">
        <v>1127</v>
      </c>
      <c r="K8" s="46">
        <v>1330</v>
      </c>
      <c r="L8" s="46">
        <v>0</v>
      </c>
      <c r="M8" s="46">
        <v>5</v>
      </c>
      <c r="N8" s="46">
        <v>1079</v>
      </c>
      <c r="O8" s="46">
        <v>1489</v>
      </c>
      <c r="P8" s="45">
        <v>0</v>
      </c>
      <c r="Q8" s="46">
        <v>1</v>
      </c>
      <c r="R8" s="46">
        <v>1</v>
      </c>
      <c r="S8" s="46">
        <v>7</v>
      </c>
      <c r="T8" s="46">
        <v>2</v>
      </c>
      <c r="U8" s="46">
        <v>7</v>
      </c>
      <c r="V8" s="47">
        <v>0</v>
      </c>
      <c r="W8" s="45">
        <v>9</v>
      </c>
      <c r="X8" s="46">
        <v>2</v>
      </c>
      <c r="Y8" s="48">
        <v>1</v>
      </c>
      <c r="Z8" s="45">
        <v>35</v>
      </c>
      <c r="AA8" s="46">
        <v>0</v>
      </c>
      <c r="AB8" s="46">
        <v>17</v>
      </c>
      <c r="AC8" s="48">
        <v>13</v>
      </c>
      <c r="AD8" s="26">
        <f t="shared" si="0"/>
        <v>3</v>
      </c>
    </row>
    <row r="9" spans="2:30" s="32" customFormat="1" x14ac:dyDescent="0.25">
      <c r="B9" s="38" t="s">
        <v>61</v>
      </c>
      <c r="C9" s="39" t="s">
        <v>48</v>
      </c>
      <c r="D9" s="40">
        <v>5100</v>
      </c>
      <c r="E9" s="88"/>
      <c r="F9" s="89">
        <v>9.0380000000000003</v>
      </c>
      <c r="G9" s="91"/>
      <c r="H9" s="89"/>
      <c r="I9" s="88">
        <v>43</v>
      </c>
      <c r="J9" s="89">
        <v>1278</v>
      </c>
      <c r="K9" s="89">
        <v>1522</v>
      </c>
      <c r="L9" s="89">
        <v>1</v>
      </c>
      <c r="M9" s="89"/>
      <c r="N9" s="89">
        <v>23</v>
      </c>
      <c r="O9" s="89">
        <v>4837</v>
      </c>
      <c r="P9" s="88">
        <v>0</v>
      </c>
      <c r="Q9" s="89">
        <v>3</v>
      </c>
      <c r="R9" s="89">
        <v>19</v>
      </c>
      <c r="S9" s="89">
        <v>68</v>
      </c>
      <c r="T9" s="89">
        <v>1</v>
      </c>
      <c r="U9" s="89">
        <v>3</v>
      </c>
      <c r="V9" s="92">
        <v>0</v>
      </c>
      <c r="W9" s="88">
        <v>16</v>
      </c>
      <c r="X9" s="89">
        <v>6</v>
      </c>
      <c r="Y9" s="90">
        <v>0</v>
      </c>
      <c r="Z9" s="88">
        <v>0.3</v>
      </c>
      <c r="AA9" s="89"/>
      <c r="AB9" s="89">
        <v>11</v>
      </c>
      <c r="AC9" s="90">
        <v>12</v>
      </c>
      <c r="AD9" s="172">
        <f t="shared" si="0"/>
        <v>18.03921568627451</v>
      </c>
    </row>
    <row r="10" spans="2:30" s="32" customFormat="1" x14ac:dyDescent="0.25">
      <c r="B10" s="110" t="s">
        <v>45</v>
      </c>
      <c r="C10" s="111" t="s">
        <v>46</v>
      </c>
      <c r="D10" s="112">
        <v>4570</v>
      </c>
      <c r="E10" s="149">
        <v>87.2</v>
      </c>
      <c r="F10" s="150">
        <v>13.44</v>
      </c>
      <c r="G10" s="152">
        <v>8.0399999999999991</v>
      </c>
      <c r="H10" s="150">
        <v>2.64</v>
      </c>
      <c r="I10" s="149">
        <v>67</v>
      </c>
      <c r="J10" s="150">
        <v>917</v>
      </c>
      <c r="K10" s="150">
        <v>994</v>
      </c>
      <c r="L10" s="150">
        <v>0</v>
      </c>
      <c r="M10" s="150">
        <v>47</v>
      </c>
      <c r="N10" s="150">
        <v>23</v>
      </c>
      <c r="O10" s="150">
        <v>2701</v>
      </c>
      <c r="P10" s="149">
        <v>0</v>
      </c>
      <c r="Q10" s="150">
        <v>0</v>
      </c>
      <c r="R10" s="150">
        <v>2</v>
      </c>
      <c r="S10" s="150">
        <v>14</v>
      </c>
      <c r="T10" s="150">
        <v>0</v>
      </c>
      <c r="U10" s="150">
        <v>1</v>
      </c>
      <c r="V10" s="153">
        <v>1</v>
      </c>
      <c r="W10" s="149">
        <v>1</v>
      </c>
      <c r="X10" s="150">
        <v>2</v>
      </c>
      <c r="Y10" s="151">
        <v>1</v>
      </c>
      <c r="Z10" s="149">
        <v>15</v>
      </c>
      <c r="AA10" s="150">
        <v>0</v>
      </c>
      <c r="AB10" s="150">
        <v>11</v>
      </c>
      <c r="AC10" s="151">
        <v>8</v>
      </c>
      <c r="AD10" s="109">
        <f t="shared" si="0"/>
        <v>3.5010940919037199</v>
      </c>
    </row>
    <row r="11" spans="2:30" s="32" customFormat="1" x14ac:dyDescent="0.25">
      <c r="B11" s="110" t="s">
        <v>34</v>
      </c>
      <c r="C11" s="111" t="s">
        <v>35</v>
      </c>
      <c r="D11" s="112">
        <v>2883</v>
      </c>
      <c r="E11" s="113">
        <v>80.459999999999994</v>
      </c>
      <c r="F11" s="114">
        <v>13.31</v>
      </c>
      <c r="G11" s="115">
        <v>5.71</v>
      </c>
      <c r="H11" s="116">
        <v>3.02</v>
      </c>
      <c r="I11" s="117">
        <v>126</v>
      </c>
      <c r="J11" s="118">
        <v>929</v>
      </c>
      <c r="K11" s="118">
        <v>1046</v>
      </c>
      <c r="L11" s="118">
        <v>0</v>
      </c>
      <c r="M11" s="118">
        <v>176</v>
      </c>
      <c r="N11" s="118">
        <v>15</v>
      </c>
      <c r="O11" s="118">
        <v>2715</v>
      </c>
      <c r="P11" s="117">
        <v>1</v>
      </c>
      <c r="Q11" s="118">
        <v>7</v>
      </c>
      <c r="R11" s="118">
        <v>3</v>
      </c>
      <c r="S11" s="118">
        <v>14</v>
      </c>
      <c r="T11" s="118">
        <v>1</v>
      </c>
      <c r="U11" s="118">
        <v>3</v>
      </c>
      <c r="V11" s="119">
        <v>0</v>
      </c>
      <c r="W11" s="117">
        <v>6</v>
      </c>
      <c r="X11" s="118">
        <v>19</v>
      </c>
      <c r="Y11" s="120">
        <v>1</v>
      </c>
      <c r="Z11" s="117">
        <v>22</v>
      </c>
      <c r="AA11" s="118">
        <v>1</v>
      </c>
      <c r="AB11" s="118">
        <v>16</v>
      </c>
      <c r="AC11" s="120">
        <v>12</v>
      </c>
      <c r="AD11" s="154">
        <f t="shared" si="0"/>
        <v>7.6309399930627819</v>
      </c>
    </row>
    <row r="12" spans="2:30" s="32" customFormat="1" x14ac:dyDescent="0.25">
      <c r="B12" s="18" t="s">
        <v>37</v>
      </c>
      <c r="C12" s="94" t="s">
        <v>38</v>
      </c>
      <c r="D12" s="95">
        <v>10600</v>
      </c>
      <c r="E12" s="16">
        <v>69.27</v>
      </c>
      <c r="F12" s="17">
        <v>11.78</v>
      </c>
      <c r="G12" s="35">
        <v>5.24</v>
      </c>
      <c r="H12" s="17">
        <v>3.3</v>
      </c>
      <c r="I12" s="96">
        <v>4</v>
      </c>
      <c r="J12" s="97">
        <v>983</v>
      </c>
      <c r="K12" s="97">
        <v>1173</v>
      </c>
      <c r="L12" s="97">
        <v>0</v>
      </c>
      <c r="M12" s="97">
        <v>43</v>
      </c>
      <c r="N12" s="97">
        <v>18</v>
      </c>
      <c r="O12" s="97">
        <v>2571</v>
      </c>
      <c r="P12" s="96">
        <v>0</v>
      </c>
      <c r="Q12" s="97">
        <v>0</v>
      </c>
      <c r="R12" s="97">
        <v>4</v>
      </c>
      <c r="S12" s="97">
        <v>20</v>
      </c>
      <c r="T12" s="97">
        <v>0</v>
      </c>
      <c r="U12" s="97">
        <v>9</v>
      </c>
      <c r="V12" s="98"/>
      <c r="W12" s="96">
        <v>25</v>
      </c>
      <c r="X12" s="97">
        <v>3</v>
      </c>
      <c r="Y12" s="99">
        <v>0</v>
      </c>
      <c r="Z12" s="96"/>
      <c r="AA12" s="97"/>
      <c r="AB12" s="97"/>
      <c r="AC12" s="99"/>
      <c r="AD12" s="93">
        <f t="shared" si="0"/>
        <v>2.2641509433962264</v>
      </c>
    </row>
    <row r="13" spans="2:30" s="32" customFormat="1" x14ac:dyDescent="0.25">
      <c r="B13" s="18" t="s">
        <v>37</v>
      </c>
      <c r="C13" s="94" t="s">
        <v>39</v>
      </c>
      <c r="D13" s="95">
        <v>8200</v>
      </c>
      <c r="E13" s="16">
        <v>72.23</v>
      </c>
      <c r="F13" s="17">
        <v>11.74</v>
      </c>
      <c r="G13" s="35">
        <v>3.32</v>
      </c>
      <c r="H13" s="17">
        <v>4.17</v>
      </c>
      <c r="I13" s="96">
        <v>2</v>
      </c>
      <c r="J13" s="97">
        <v>787</v>
      </c>
      <c r="K13" s="97">
        <v>890</v>
      </c>
      <c r="L13" s="97">
        <v>0</v>
      </c>
      <c r="M13" s="97">
        <v>37</v>
      </c>
      <c r="N13" s="97">
        <v>11</v>
      </c>
      <c r="O13" s="97">
        <v>2305</v>
      </c>
      <c r="P13" s="96">
        <v>0</v>
      </c>
      <c r="Q13" s="97">
        <v>0</v>
      </c>
      <c r="R13" s="97">
        <v>3</v>
      </c>
      <c r="S13" s="97">
        <v>21</v>
      </c>
      <c r="T13" s="97">
        <v>1</v>
      </c>
      <c r="U13" s="97">
        <v>13</v>
      </c>
      <c r="V13" s="98"/>
      <c r="W13" s="96">
        <v>8</v>
      </c>
      <c r="X13" s="97">
        <v>0</v>
      </c>
      <c r="Y13" s="99">
        <v>1</v>
      </c>
      <c r="Z13" s="96">
        <v>23</v>
      </c>
      <c r="AA13" s="97">
        <v>0</v>
      </c>
      <c r="AB13" s="97">
        <v>27</v>
      </c>
      <c r="AC13" s="99">
        <v>16</v>
      </c>
      <c r="AD13" s="93">
        <f t="shared" si="0"/>
        <v>3.5365853658536586</v>
      </c>
    </row>
    <row r="14" spans="2:30" x14ac:dyDescent="0.25">
      <c r="B14" s="155" t="s">
        <v>37</v>
      </c>
      <c r="C14" s="156" t="s">
        <v>40</v>
      </c>
      <c r="D14" s="157">
        <v>12500</v>
      </c>
      <c r="E14" s="140">
        <v>81.67</v>
      </c>
      <c r="F14" s="141">
        <v>13.15</v>
      </c>
      <c r="G14" s="158">
        <v>2.94</v>
      </c>
      <c r="H14" s="141">
        <v>3.55</v>
      </c>
      <c r="I14" s="159">
        <v>0</v>
      </c>
      <c r="J14" s="160">
        <v>870</v>
      </c>
      <c r="K14" s="160">
        <v>1193</v>
      </c>
      <c r="L14" s="160">
        <v>0</v>
      </c>
      <c r="M14" s="160">
        <v>50</v>
      </c>
      <c r="N14" s="160">
        <v>16</v>
      </c>
      <c r="O14" s="160">
        <v>2790</v>
      </c>
      <c r="P14" s="159">
        <v>1</v>
      </c>
      <c r="Q14" s="160">
        <v>0</v>
      </c>
      <c r="R14" s="160">
        <v>4</v>
      </c>
      <c r="S14" s="160">
        <v>10</v>
      </c>
      <c r="T14" s="160">
        <v>1</v>
      </c>
      <c r="U14" s="160">
        <v>23</v>
      </c>
      <c r="V14" s="161">
        <v>0</v>
      </c>
      <c r="W14" s="159">
        <v>11</v>
      </c>
      <c r="X14" s="160">
        <v>2</v>
      </c>
      <c r="Y14" s="162">
        <v>2</v>
      </c>
      <c r="Z14" s="159"/>
      <c r="AA14" s="160"/>
      <c r="AB14" s="160"/>
      <c r="AC14" s="162"/>
      <c r="AD14" s="154">
        <f t="shared" si="0"/>
        <v>1.52</v>
      </c>
    </row>
    <row r="15" spans="2:30" x14ac:dyDescent="0.25">
      <c r="B15" s="155" t="s">
        <v>37</v>
      </c>
      <c r="C15" s="156" t="s">
        <v>36</v>
      </c>
      <c r="D15" s="157">
        <v>6000</v>
      </c>
      <c r="E15" s="140">
        <v>78.56</v>
      </c>
      <c r="F15" s="141">
        <v>13.11</v>
      </c>
      <c r="G15" s="158">
        <v>6.43</v>
      </c>
      <c r="H15" s="141">
        <v>4.07</v>
      </c>
      <c r="I15" s="159">
        <v>0</v>
      </c>
      <c r="J15" s="160">
        <v>985</v>
      </c>
      <c r="K15" s="160">
        <v>1140</v>
      </c>
      <c r="L15" s="160">
        <v>0</v>
      </c>
      <c r="M15" s="160">
        <v>47</v>
      </c>
      <c r="N15" s="160">
        <v>15</v>
      </c>
      <c r="O15" s="160">
        <v>2898</v>
      </c>
      <c r="P15" s="159">
        <v>0</v>
      </c>
      <c r="Q15" s="160">
        <v>3</v>
      </c>
      <c r="R15" s="160">
        <v>2</v>
      </c>
      <c r="S15" s="160">
        <v>8</v>
      </c>
      <c r="T15" s="160">
        <v>1</v>
      </c>
      <c r="U15" s="160">
        <v>13</v>
      </c>
      <c r="V15" s="161"/>
      <c r="W15" s="159">
        <v>8</v>
      </c>
      <c r="X15" s="160">
        <v>11</v>
      </c>
      <c r="Y15" s="162">
        <v>0</v>
      </c>
      <c r="Z15" s="159">
        <v>21</v>
      </c>
      <c r="AA15" s="160">
        <v>0</v>
      </c>
      <c r="AB15" s="160">
        <v>16</v>
      </c>
      <c r="AC15" s="162">
        <v>13</v>
      </c>
      <c r="AD15" s="154">
        <f t="shared" si="0"/>
        <v>2.5</v>
      </c>
    </row>
    <row r="16" spans="2:30" x14ac:dyDescent="0.25">
      <c r="B16" s="18" t="s">
        <v>41</v>
      </c>
      <c r="C16" s="94" t="s">
        <v>42</v>
      </c>
      <c r="D16" s="95">
        <v>5000</v>
      </c>
      <c r="E16" s="16">
        <v>76.599999999999994</v>
      </c>
      <c r="F16" s="17">
        <v>12.7</v>
      </c>
      <c r="G16" s="35">
        <v>4.74</v>
      </c>
      <c r="H16" s="17">
        <v>3.76</v>
      </c>
      <c r="I16" s="96">
        <v>0</v>
      </c>
      <c r="J16" s="97">
        <v>1106</v>
      </c>
      <c r="K16" s="97">
        <v>1255</v>
      </c>
      <c r="L16" s="97">
        <v>1</v>
      </c>
      <c r="M16" s="97">
        <v>47</v>
      </c>
      <c r="N16" s="97">
        <v>30</v>
      </c>
      <c r="O16" s="97">
        <v>3057</v>
      </c>
      <c r="P16" s="96">
        <v>8</v>
      </c>
      <c r="Q16" s="97">
        <v>345</v>
      </c>
      <c r="R16" s="97">
        <v>3</v>
      </c>
      <c r="S16" s="97">
        <v>14</v>
      </c>
      <c r="T16" s="97">
        <v>0</v>
      </c>
      <c r="U16" s="97">
        <v>4</v>
      </c>
      <c r="V16" s="98">
        <v>0</v>
      </c>
      <c r="W16" s="96">
        <v>8</v>
      </c>
      <c r="X16" s="97">
        <v>7</v>
      </c>
      <c r="Y16" s="99">
        <v>1</v>
      </c>
      <c r="Z16" s="96"/>
      <c r="AA16" s="97"/>
      <c r="AB16" s="97"/>
      <c r="AC16" s="99"/>
      <c r="AD16" s="93">
        <f t="shared" si="0"/>
        <v>3.4</v>
      </c>
    </row>
    <row r="17" spans="2:32" x14ac:dyDescent="0.25">
      <c r="B17" s="18" t="s">
        <v>41</v>
      </c>
      <c r="C17" s="94" t="s">
        <v>43</v>
      </c>
      <c r="D17" s="95">
        <v>8000</v>
      </c>
      <c r="E17" s="16">
        <v>76.099999999999994</v>
      </c>
      <c r="F17" s="17">
        <v>12.7</v>
      </c>
      <c r="G17" s="35">
        <v>5.9</v>
      </c>
      <c r="H17" s="17">
        <v>3.32</v>
      </c>
      <c r="I17" s="96">
        <v>0</v>
      </c>
      <c r="J17" s="97">
        <v>799</v>
      </c>
      <c r="K17" s="97">
        <v>925</v>
      </c>
      <c r="L17" s="97">
        <v>1</v>
      </c>
      <c r="M17" s="97">
        <v>47</v>
      </c>
      <c r="N17" s="97">
        <v>13</v>
      </c>
      <c r="O17" s="97">
        <v>2292</v>
      </c>
      <c r="P17" s="96">
        <v>0</v>
      </c>
      <c r="Q17" s="97">
        <v>0</v>
      </c>
      <c r="R17" s="97">
        <v>2</v>
      </c>
      <c r="S17" s="97">
        <v>11</v>
      </c>
      <c r="T17" s="97">
        <v>1</v>
      </c>
      <c r="U17" s="97">
        <v>3</v>
      </c>
      <c r="V17" s="98">
        <v>0</v>
      </c>
      <c r="W17" s="96">
        <v>10</v>
      </c>
      <c r="X17" s="97">
        <v>1</v>
      </c>
      <c r="Y17" s="99">
        <v>13</v>
      </c>
      <c r="Z17" s="96"/>
      <c r="AA17" s="97"/>
      <c r="AB17" s="97"/>
      <c r="AC17" s="99"/>
      <c r="AD17" s="93">
        <f t="shared" si="0"/>
        <v>2.25</v>
      </c>
    </row>
    <row r="18" spans="2:32" ht="15.75" thickBot="1" x14ac:dyDescent="0.3">
      <c r="B18" s="163" t="s">
        <v>41</v>
      </c>
      <c r="C18" s="164" t="s">
        <v>44</v>
      </c>
      <c r="D18" s="165">
        <v>10000</v>
      </c>
      <c r="E18" s="166">
        <v>83.8</v>
      </c>
      <c r="F18" s="167">
        <v>13.1</v>
      </c>
      <c r="G18" s="169">
        <v>3.94</v>
      </c>
      <c r="H18" s="167">
        <v>4.33</v>
      </c>
      <c r="I18" s="166">
        <v>3</v>
      </c>
      <c r="J18" s="167">
        <v>914</v>
      </c>
      <c r="K18" s="167">
        <v>1023</v>
      </c>
      <c r="L18" s="167">
        <v>0</v>
      </c>
      <c r="M18" s="167">
        <v>46</v>
      </c>
      <c r="N18" s="167">
        <v>15</v>
      </c>
      <c r="O18" s="167">
        <v>2897</v>
      </c>
      <c r="P18" s="166">
        <v>0</v>
      </c>
      <c r="Q18" s="167">
        <v>1</v>
      </c>
      <c r="R18" s="167">
        <v>4</v>
      </c>
      <c r="S18" s="167">
        <v>18</v>
      </c>
      <c r="T18" s="167">
        <v>0</v>
      </c>
      <c r="U18" s="167">
        <v>10</v>
      </c>
      <c r="V18" s="170">
        <v>0</v>
      </c>
      <c r="W18" s="166">
        <v>14</v>
      </c>
      <c r="X18" s="167">
        <v>2</v>
      </c>
      <c r="Y18" s="168">
        <v>0</v>
      </c>
      <c r="Z18" s="166"/>
      <c r="AA18" s="167"/>
      <c r="AB18" s="167"/>
      <c r="AC18" s="168"/>
      <c r="AD18" s="171">
        <f t="shared" si="0"/>
        <v>2.2000000000000002</v>
      </c>
    </row>
    <row r="20" spans="2:32" x14ac:dyDescent="0.25">
      <c r="B20" s="37" t="s">
        <v>51</v>
      </c>
      <c r="AB20" s="77" t="s">
        <v>69</v>
      </c>
      <c r="AC20" s="209"/>
      <c r="AD20" s="209"/>
      <c r="AE20" s="209"/>
      <c r="AF20" s="209"/>
    </row>
    <row r="21" spans="2:32" x14ac:dyDescent="0.25">
      <c r="AB21" s="185"/>
      <c r="AC21" s="186"/>
      <c r="AD21" s="27"/>
    </row>
  </sheetData>
  <mergeCells count="12">
    <mergeCell ref="AB21:AC21"/>
    <mergeCell ref="AD2:AD3"/>
    <mergeCell ref="P2:V2"/>
    <mergeCell ref="W2:Y2"/>
    <mergeCell ref="Z2:AC2"/>
    <mergeCell ref="I2:O2"/>
    <mergeCell ref="B2:B3"/>
    <mergeCell ref="C2:C3"/>
    <mergeCell ref="D2:D3"/>
    <mergeCell ref="G2:G3"/>
    <mergeCell ref="H2:H3"/>
    <mergeCell ref="E2:F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Y17"/>
  <sheetViews>
    <sheetView zoomScaleNormal="100" workbookViewId="0">
      <pane ySplit="3" topLeftCell="A4" activePane="bottomLeft" state="frozen"/>
      <selection pane="bottomLeft" activeCell="A11" sqref="A11:XFD11"/>
    </sheetView>
  </sheetViews>
  <sheetFormatPr defaultRowHeight="15" x14ac:dyDescent="0.25"/>
  <cols>
    <col min="1" max="1" width="1.42578125" customWidth="1"/>
    <col min="2" max="2" width="36.28515625" customWidth="1"/>
    <col min="3" max="3" width="16.140625" customWidth="1"/>
    <col min="4" max="4" width="10" style="25" customWidth="1"/>
    <col min="5" max="5" width="8.140625" customWidth="1"/>
    <col min="6" max="6" width="6" customWidth="1"/>
    <col min="7" max="7" width="5.28515625" customWidth="1"/>
    <col min="8" max="8" width="5.42578125" customWidth="1"/>
    <col min="9" max="9" width="5.28515625" customWidth="1"/>
    <col min="10" max="10" width="5.140625" customWidth="1"/>
    <col min="11" max="11" width="5.7109375" customWidth="1"/>
    <col min="12" max="12" width="5.42578125" customWidth="1"/>
    <col min="13" max="13" width="6" customWidth="1"/>
    <col min="14" max="14" width="4.42578125" customWidth="1"/>
    <col min="15" max="16" width="4.7109375" customWidth="1"/>
    <col min="17" max="17" width="5.5703125" customWidth="1"/>
    <col min="18" max="18" width="5.42578125" customWidth="1"/>
    <col min="19" max="19" width="5.5703125" customWidth="1"/>
    <col min="20" max="20" width="5.28515625" customWidth="1"/>
    <col min="21" max="21" width="4.5703125" customWidth="1"/>
    <col min="22" max="22" width="4.7109375" customWidth="1"/>
    <col min="23" max="23" width="5" customWidth="1"/>
    <col min="24" max="24" width="6.140625" style="23" customWidth="1"/>
  </cols>
  <sheetData>
    <row r="1" spans="2:25" ht="12" customHeight="1" thickBot="1" x14ac:dyDescent="0.3"/>
    <row r="2" spans="2:25" ht="15" customHeight="1" x14ac:dyDescent="0.25">
      <c r="B2" s="201" t="s">
        <v>0</v>
      </c>
      <c r="C2" s="203" t="s">
        <v>1</v>
      </c>
      <c r="D2" s="205" t="s">
        <v>2</v>
      </c>
      <c r="E2" s="85"/>
      <c r="F2" s="207" t="s">
        <v>6</v>
      </c>
      <c r="G2" s="193" t="s">
        <v>15</v>
      </c>
      <c r="H2" s="194"/>
      <c r="I2" s="194"/>
      <c r="J2" s="194"/>
      <c r="K2" s="194"/>
      <c r="L2" s="194"/>
      <c r="M2" s="195"/>
      <c r="N2" s="196" t="s">
        <v>26</v>
      </c>
      <c r="O2" s="197"/>
      <c r="P2" s="197"/>
      <c r="Q2" s="197"/>
      <c r="R2" s="197"/>
      <c r="S2" s="197"/>
      <c r="T2" s="198"/>
      <c r="U2" s="193" t="s">
        <v>32</v>
      </c>
      <c r="V2" s="194"/>
      <c r="W2" s="195"/>
      <c r="X2" s="199" t="s">
        <v>53</v>
      </c>
    </row>
    <row r="3" spans="2:25" ht="15.75" thickBot="1" x14ac:dyDescent="0.3">
      <c r="B3" s="202"/>
      <c r="C3" s="204"/>
      <c r="D3" s="206"/>
      <c r="E3" s="4" t="s">
        <v>5</v>
      </c>
      <c r="F3" s="208"/>
      <c r="G3" s="9" t="s">
        <v>8</v>
      </c>
      <c r="H3" s="5" t="s">
        <v>9</v>
      </c>
      <c r="I3" s="5" t="s">
        <v>10</v>
      </c>
      <c r="J3" s="5" t="s">
        <v>11</v>
      </c>
      <c r="K3" s="5" t="s">
        <v>12</v>
      </c>
      <c r="L3" s="5" t="s">
        <v>13</v>
      </c>
      <c r="M3" s="6" t="s">
        <v>14</v>
      </c>
      <c r="N3" s="59" t="s">
        <v>16</v>
      </c>
      <c r="O3" s="5" t="s">
        <v>17</v>
      </c>
      <c r="P3" s="5" t="s">
        <v>18</v>
      </c>
      <c r="Q3" s="5" t="s">
        <v>19</v>
      </c>
      <c r="R3" s="5" t="s">
        <v>20</v>
      </c>
      <c r="S3" s="5" t="s">
        <v>21</v>
      </c>
      <c r="T3" s="7" t="s">
        <v>22</v>
      </c>
      <c r="U3" s="9" t="s">
        <v>23</v>
      </c>
      <c r="V3" s="5" t="s">
        <v>24</v>
      </c>
      <c r="W3" s="6" t="s">
        <v>25</v>
      </c>
      <c r="X3" s="200"/>
    </row>
    <row r="4" spans="2:25" x14ac:dyDescent="0.25">
      <c r="B4" s="86" t="s">
        <v>59</v>
      </c>
      <c r="C4" s="39" t="s">
        <v>60</v>
      </c>
      <c r="D4" s="29">
        <v>7000</v>
      </c>
      <c r="E4" s="71">
        <v>13.1</v>
      </c>
      <c r="F4" s="72"/>
      <c r="G4" s="73">
        <v>2</v>
      </c>
      <c r="H4" s="74">
        <v>909</v>
      </c>
      <c r="I4" s="74">
        <v>1043</v>
      </c>
      <c r="J4" s="74">
        <v>0</v>
      </c>
      <c r="K4" s="74">
        <v>52</v>
      </c>
      <c r="L4" s="74">
        <v>86</v>
      </c>
      <c r="M4" s="75">
        <v>1951</v>
      </c>
      <c r="N4" s="76">
        <v>0</v>
      </c>
      <c r="O4" s="74">
        <v>0</v>
      </c>
      <c r="P4" s="74">
        <v>1</v>
      </c>
      <c r="Q4" s="74">
        <v>11</v>
      </c>
      <c r="R4" s="74">
        <v>1</v>
      </c>
      <c r="S4" s="74">
        <v>1</v>
      </c>
      <c r="T4" s="77">
        <v>0</v>
      </c>
      <c r="U4" s="73">
        <v>75</v>
      </c>
      <c r="V4" s="74">
        <v>1</v>
      </c>
      <c r="W4" s="75">
        <v>0</v>
      </c>
      <c r="X4" s="69">
        <f t="shared" ref="X4:X13" si="0">(P4+Q4+R4*5)/D4*1000</f>
        <v>2.4285714285714284</v>
      </c>
    </row>
    <row r="5" spans="2:25" x14ac:dyDescent="0.25">
      <c r="B5" s="84" t="s">
        <v>58</v>
      </c>
      <c r="C5" s="39" t="s">
        <v>60</v>
      </c>
      <c r="D5" s="29">
        <v>8500</v>
      </c>
      <c r="E5" s="71">
        <v>13.3</v>
      </c>
      <c r="F5" s="72">
        <v>6.5</v>
      </c>
      <c r="G5" s="73">
        <v>0</v>
      </c>
      <c r="H5" s="74">
        <v>640</v>
      </c>
      <c r="I5" s="74">
        <v>1171</v>
      </c>
      <c r="J5" s="74">
        <v>0</v>
      </c>
      <c r="K5" s="74">
        <v>0</v>
      </c>
      <c r="L5" s="74">
        <v>190</v>
      </c>
      <c r="M5" s="75">
        <v>2133</v>
      </c>
      <c r="N5" s="76">
        <v>0.3</v>
      </c>
      <c r="O5" s="74">
        <v>0.8</v>
      </c>
      <c r="P5" s="74">
        <v>5</v>
      </c>
      <c r="Q5" s="74">
        <v>13.8</v>
      </c>
      <c r="R5" s="74">
        <v>1.6</v>
      </c>
      <c r="S5" s="74">
        <v>2.5</v>
      </c>
      <c r="T5" s="77">
        <v>0.2</v>
      </c>
      <c r="U5" s="73">
        <v>7</v>
      </c>
      <c r="V5" s="74">
        <v>2.5</v>
      </c>
      <c r="W5" s="75">
        <v>1</v>
      </c>
      <c r="X5" s="69">
        <f t="shared" si="0"/>
        <v>3.1529411764705886</v>
      </c>
    </row>
    <row r="6" spans="2:25" x14ac:dyDescent="0.25">
      <c r="B6" s="78" t="s">
        <v>57</v>
      </c>
      <c r="C6" s="39" t="s">
        <v>60</v>
      </c>
      <c r="D6" s="24">
        <v>6000</v>
      </c>
      <c r="E6" s="2">
        <v>12.02</v>
      </c>
      <c r="F6" s="31">
        <v>7.9</v>
      </c>
      <c r="G6" s="19">
        <v>0</v>
      </c>
      <c r="H6" s="20">
        <v>754</v>
      </c>
      <c r="I6" s="20">
        <v>817</v>
      </c>
      <c r="J6" s="20">
        <v>0</v>
      </c>
      <c r="K6" s="20"/>
      <c r="L6" s="20">
        <v>79</v>
      </c>
      <c r="M6" s="22">
        <v>1609</v>
      </c>
      <c r="N6" s="33">
        <v>0.2</v>
      </c>
      <c r="O6" s="20">
        <v>0.7</v>
      </c>
      <c r="P6" s="20">
        <v>2.7</v>
      </c>
      <c r="Q6" s="20">
        <v>11.5</v>
      </c>
      <c r="R6" s="20">
        <v>1.2</v>
      </c>
      <c r="S6" s="20">
        <v>1.2</v>
      </c>
      <c r="T6" s="21">
        <v>0</v>
      </c>
      <c r="U6" s="19">
        <v>4</v>
      </c>
      <c r="V6" s="20">
        <v>3</v>
      </c>
      <c r="W6" s="22">
        <v>0</v>
      </c>
      <c r="X6" s="69">
        <f t="shared" si="0"/>
        <v>3.3666666666666667</v>
      </c>
    </row>
    <row r="7" spans="2:25" x14ac:dyDescent="0.25">
      <c r="B7" s="79" t="s">
        <v>56</v>
      </c>
      <c r="C7" s="39" t="s">
        <v>60</v>
      </c>
      <c r="D7" s="28">
        <v>7500</v>
      </c>
      <c r="E7" s="1">
        <v>13.32</v>
      </c>
      <c r="F7" s="57">
        <v>7.2</v>
      </c>
      <c r="G7" s="63">
        <v>2</v>
      </c>
      <c r="H7" s="55">
        <v>714</v>
      </c>
      <c r="I7" s="55">
        <v>75</v>
      </c>
      <c r="J7" s="55">
        <v>0</v>
      </c>
      <c r="K7" s="55">
        <v>0</v>
      </c>
      <c r="L7" s="55">
        <v>11</v>
      </c>
      <c r="M7" s="64">
        <v>1990</v>
      </c>
      <c r="N7" s="60">
        <v>0</v>
      </c>
      <c r="O7" s="55">
        <v>0.4</v>
      </c>
      <c r="P7" s="55">
        <v>9.4</v>
      </c>
      <c r="Q7" s="55">
        <v>13.7</v>
      </c>
      <c r="R7" s="55">
        <v>1.6</v>
      </c>
      <c r="S7" s="55">
        <v>2.8</v>
      </c>
      <c r="T7" s="67">
        <v>0</v>
      </c>
      <c r="U7" s="63">
        <v>14.32</v>
      </c>
      <c r="V7" s="55">
        <v>4.5</v>
      </c>
      <c r="W7" s="64">
        <v>1.5</v>
      </c>
      <c r="X7" s="69">
        <f t="shared" si="0"/>
        <v>4.1466666666666665</v>
      </c>
    </row>
    <row r="8" spans="2:25" x14ac:dyDescent="0.25">
      <c r="B8" s="79" t="s">
        <v>55</v>
      </c>
      <c r="C8" s="39" t="s">
        <v>60</v>
      </c>
      <c r="D8" s="28">
        <v>6950</v>
      </c>
      <c r="E8" s="1">
        <v>11.52</v>
      </c>
      <c r="F8" s="57">
        <v>6.52</v>
      </c>
      <c r="G8" s="63">
        <v>1</v>
      </c>
      <c r="H8" s="55">
        <v>1053</v>
      </c>
      <c r="I8" s="55">
        <v>1188</v>
      </c>
      <c r="J8" s="55">
        <v>0</v>
      </c>
      <c r="K8" s="55">
        <v>2</v>
      </c>
      <c r="L8" s="55">
        <v>45</v>
      </c>
      <c r="M8" s="64">
        <v>2394</v>
      </c>
      <c r="N8" s="60">
        <v>0</v>
      </c>
      <c r="O8" s="55">
        <v>1</v>
      </c>
      <c r="P8" s="55">
        <v>5</v>
      </c>
      <c r="Q8" s="55">
        <v>13</v>
      </c>
      <c r="R8" s="55">
        <v>2</v>
      </c>
      <c r="S8" s="55">
        <v>3</v>
      </c>
      <c r="T8" s="67">
        <v>0</v>
      </c>
      <c r="U8" s="63">
        <v>9</v>
      </c>
      <c r="V8" s="55">
        <v>2</v>
      </c>
      <c r="W8" s="64">
        <v>1</v>
      </c>
      <c r="X8" s="69">
        <f t="shared" si="0"/>
        <v>4.028776978417266</v>
      </c>
    </row>
    <row r="9" spans="2:25" x14ac:dyDescent="0.25">
      <c r="B9" s="80" t="s">
        <v>54</v>
      </c>
      <c r="C9" s="39" t="s">
        <v>60</v>
      </c>
      <c r="D9" s="28">
        <v>5520</v>
      </c>
      <c r="E9" s="1">
        <v>10.64</v>
      </c>
      <c r="F9" s="57">
        <v>7.65</v>
      </c>
      <c r="G9" s="63">
        <v>1</v>
      </c>
      <c r="H9" s="55">
        <v>1041</v>
      </c>
      <c r="I9" s="55">
        <v>1214</v>
      </c>
      <c r="J9" s="55">
        <v>0</v>
      </c>
      <c r="K9" s="55">
        <v>3</v>
      </c>
      <c r="L9" s="55">
        <v>238</v>
      </c>
      <c r="M9" s="64">
        <v>2348</v>
      </c>
      <c r="N9" s="60">
        <v>0</v>
      </c>
      <c r="O9" s="55">
        <v>2</v>
      </c>
      <c r="P9" s="55">
        <v>3</v>
      </c>
      <c r="Q9" s="55">
        <v>12</v>
      </c>
      <c r="R9" s="55">
        <v>2</v>
      </c>
      <c r="S9" s="55">
        <v>4</v>
      </c>
      <c r="T9" s="67">
        <v>1</v>
      </c>
      <c r="U9" s="63">
        <v>10</v>
      </c>
      <c r="V9" s="55">
        <v>3</v>
      </c>
      <c r="W9" s="64">
        <v>4</v>
      </c>
      <c r="X9" s="69">
        <f t="shared" si="0"/>
        <v>4.5289855072463769</v>
      </c>
    </row>
    <row r="10" spans="2:25" x14ac:dyDescent="0.25">
      <c r="B10" s="81" t="s">
        <v>52</v>
      </c>
      <c r="C10" s="39" t="s">
        <v>60</v>
      </c>
      <c r="D10" s="82">
        <v>9700</v>
      </c>
      <c r="E10" s="17">
        <v>14.47</v>
      </c>
      <c r="F10" s="58">
        <v>8.3699999999999992</v>
      </c>
      <c r="G10" s="65">
        <v>3</v>
      </c>
      <c r="H10" s="56">
        <v>1270</v>
      </c>
      <c r="I10" s="56">
        <v>1427</v>
      </c>
      <c r="J10" s="56">
        <v>0</v>
      </c>
      <c r="K10" s="56">
        <v>25</v>
      </c>
      <c r="L10" s="56">
        <v>724</v>
      </c>
      <c r="M10" s="66">
        <v>2750</v>
      </c>
      <c r="N10" s="61">
        <v>0</v>
      </c>
      <c r="O10" s="56">
        <v>0</v>
      </c>
      <c r="P10" s="56">
        <v>4</v>
      </c>
      <c r="Q10" s="56">
        <v>35</v>
      </c>
      <c r="R10" s="56">
        <v>3</v>
      </c>
      <c r="S10" s="56">
        <v>4</v>
      </c>
      <c r="T10" s="68">
        <v>2</v>
      </c>
      <c r="U10" s="65">
        <v>7</v>
      </c>
      <c r="V10" s="56">
        <v>0</v>
      </c>
      <c r="W10" s="66">
        <v>4</v>
      </c>
      <c r="X10" s="69">
        <f t="shared" si="0"/>
        <v>5.5670103092783503</v>
      </c>
    </row>
    <row r="11" spans="2:25" x14ac:dyDescent="0.25">
      <c r="B11" s="49" t="s">
        <v>50</v>
      </c>
      <c r="C11" s="39" t="s">
        <v>60</v>
      </c>
      <c r="D11" s="40">
        <v>6330</v>
      </c>
      <c r="E11" s="42">
        <v>12.38</v>
      </c>
      <c r="F11" s="43">
        <v>8.0500000000000007</v>
      </c>
      <c r="G11" s="45">
        <v>8</v>
      </c>
      <c r="H11" s="46">
        <v>760</v>
      </c>
      <c r="I11" s="46">
        <v>849</v>
      </c>
      <c r="J11" s="46">
        <v>0</v>
      </c>
      <c r="K11" s="46">
        <v>2</v>
      </c>
      <c r="L11" s="46">
        <v>75</v>
      </c>
      <c r="M11" s="48">
        <v>3342</v>
      </c>
      <c r="N11" s="62">
        <v>0</v>
      </c>
      <c r="O11" s="46">
        <v>0</v>
      </c>
      <c r="P11" s="46">
        <v>4</v>
      </c>
      <c r="Q11" s="46">
        <v>12</v>
      </c>
      <c r="R11" s="46">
        <v>2</v>
      </c>
      <c r="S11" s="46">
        <v>4</v>
      </c>
      <c r="T11" s="47">
        <v>1</v>
      </c>
      <c r="U11" s="45">
        <v>10</v>
      </c>
      <c r="V11" s="46">
        <v>3</v>
      </c>
      <c r="W11" s="48">
        <v>14</v>
      </c>
      <c r="X11" s="69">
        <f t="shared" si="0"/>
        <v>4.1074249605055293</v>
      </c>
    </row>
    <row r="12" spans="2:25" x14ac:dyDescent="0.25">
      <c r="B12" s="50" t="s">
        <v>47</v>
      </c>
      <c r="C12" s="39" t="s">
        <v>60</v>
      </c>
      <c r="D12" s="24">
        <v>4400</v>
      </c>
      <c r="E12" s="2">
        <v>11.77</v>
      </c>
      <c r="F12" s="31">
        <v>6.99</v>
      </c>
      <c r="G12" s="19">
        <v>104</v>
      </c>
      <c r="H12" s="20">
        <v>874</v>
      </c>
      <c r="I12" s="20">
        <v>963</v>
      </c>
      <c r="J12" s="20">
        <v>0</v>
      </c>
      <c r="K12" s="20">
        <v>271</v>
      </c>
      <c r="L12" s="20">
        <v>751</v>
      </c>
      <c r="M12" s="22">
        <v>1317</v>
      </c>
      <c r="N12" s="33">
        <v>0</v>
      </c>
      <c r="O12" s="20">
        <v>0</v>
      </c>
      <c r="P12" s="20">
        <v>6</v>
      </c>
      <c r="Q12" s="20">
        <v>17</v>
      </c>
      <c r="R12" s="20">
        <v>1</v>
      </c>
      <c r="S12" s="20">
        <v>2</v>
      </c>
      <c r="T12" s="21">
        <v>1</v>
      </c>
      <c r="U12" s="19">
        <v>13</v>
      </c>
      <c r="V12" s="20">
        <v>3</v>
      </c>
      <c r="W12" s="22">
        <v>1</v>
      </c>
      <c r="X12" s="69">
        <f t="shared" si="0"/>
        <v>6.3636363636363642</v>
      </c>
    </row>
    <row r="13" spans="2:25" x14ac:dyDescent="0.25">
      <c r="B13" s="51" t="s">
        <v>33</v>
      </c>
      <c r="C13" s="39" t="s">
        <v>60</v>
      </c>
      <c r="D13" s="30">
        <v>10000</v>
      </c>
      <c r="E13" s="1">
        <v>12.01</v>
      </c>
      <c r="F13" s="34">
        <v>12.15</v>
      </c>
      <c r="G13" s="10">
        <v>122</v>
      </c>
      <c r="H13" s="1">
        <v>1270</v>
      </c>
      <c r="I13" s="1">
        <v>1422</v>
      </c>
      <c r="J13" s="1">
        <v>0</v>
      </c>
      <c r="K13" s="1">
        <v>137</v>
      </c>
      <c r="L13" s="1">
        <v>75</v>
      </c>
      <c r="M13" s="11">
        <v>4327</v>
      </c>
      <c r="N13" s="34">
        <v>0</v>
      </c>
      <c r="O13" s="1">
        <v>13</v>
      </c>
      <c r="P13" s="1">
        <v>16</v>
      </c>
      <c r="Q13" s="1">
        <v>34</v>
      </c>
      <c r="R13" s="1">
        <v>4</v>
      </c>
      <c r="S13" s="1">
        <v>4</v>
      </c>
      <c r="T13" s="8">
        <v>3</v>
      </c>
      <c r="U13" s="10">
        <v>13</v>
      </c>
      <c r="V13" s="1">
        <v>0</v>
      </c>
      <c r="W13" s="11">
        <v>3</v>
      </c>
      <c r="X13" s="69">
        <f t="shared" si="0"/>
        <v>7</v>
      </c>
    </row>
    <row r="14" spans="2:25" ht="15.75" thickBot="1" x14ac:dyDescent="0.3">
      <c r="B14" s="14"/>
      <c r="C14" s="15"/>
      <c r="D14" s="83"/>
      <c r="E14" s="4"/>
      <c r="F14" s="36"/>
      <c r="G14" s="3"/>
      <c r="H14" s="4"/>
      <c r="I14" s="4"/>
      <c r="J14" s="4"/>
      <c r="K14" s="4"/>
      <c r="L14" s="4"/>
      <c r="M14" s="12"/>
      <c r="N14" s="36"/>
      <c r="O14" s="4"/>
      <c r="P14" s="4"/>
      <c r="Q14" s="4"/>
      <c r="R14" s="4"/>
      <c r="S14" s="4"/>
      <c r="T14" s="13"/>
      <c r="U14" s="3"/>
      <c r="V14" s="4"/>
      <c r="W14" s="12"/>
      <c r="X14" s="70"/>
    </row>
    <row r="16" spans="2:25" x14ac:dyDescent="0.25">
      <c r="B16" s="32" t="s">
        <v>51</v>
      </c>
      <c r="X16" s="53"/>
      <c r="Y16" s="52"/>
    </row>
    <row r="17" spans="24:25" x14ac:dyDescent="0.25">
      <c r="X17" s="54"/>
      <c r="Y17" s="52"/>
    </row>
  </sheetData>
  <mergeCells count="8">
    <mergeCell ref="G2:M2"/>
    <mergeCell ref="N2:T2"/>
    <mergeCell ref="U2:W2"/>
    <mergeCell ref="X2:X3"/>
    <mergeCell ref="B2:B3"/>
    <mergeCell ref="C2:C3"/>
    <mergeCell ref="D2:D3"/>
    <mergeCell ref="F2:F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UOA</vt:lpstr>
      <vt:lpstr>sorento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Gubkin</dc:creator>
  <cp:lastModifiedBy>KIA</cp:lastModifiedBy>
  <dcterms:created xsi:type="dcterms:W3CDTF">2013-05-30T04:58:39Z</dcterms:created>
  <dcterms:modified xsi:type="dcterms:W3CDTF">2015-11-09T04:23:20Z</dcterms:modified>
</cp:coreProperties>
</file>