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sha\0.oilchoice\Анализы\Отработанное масло с дизельных двигателей\2017.12.13 - Petro-Canada DURON-E SYNTHETIC 5W-40 Renault Laguna 3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Лист1!$A$1:$H$53</definedName>
  </definedNames>
  <calcPr calcId="162913" iterateDelta="1E-4"/>
</workbook>
</file>

<file path=xl/calcChain.xml><?xml version="1.0" encoding="utf-8"?>
<calcChain xmlns="http://schemas.openxmlformats.org/spreadsheetml/2006/main">
  <c r="G50" i="1" l="1"/>
  <c r="F50" i="1"/>
  <c r="E50" i="1"/>
</calcChain>
</file>

<file path=xl/comments1.xml><?xml version="1.0" encoding="utf-8"?>
<comments xmlns="http://schemas.openxmlformats.org/spreadsheetml/2006/main">
  <authors>
    <author>KIA</author>
  </authors>
  <commentList>
    <comment ref="E50" authorId="0" shapeId="0">
      <text>
        <r>
          <rPr>
            <b/>
            <sz val="9"/>
            <color indexed="81"/>
            <rFont val="Tahoma"/>
            <charset val="1"/>
          </rPr>
          <t>поменять пробег на свой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поменять пробег на свой</t>
        </r>
      </text>
    </comment>
    <comment ref="G50" authorId="0" shapeId="0">
      <text>
        <r>
          <rPr>
            <b/>
            <sz val="9"/>
            <color indexed="81"/>
            <rFont val="Tahoma"/>
            <charset val="1"/>
          </rPr>
          <t>поменять пробег на свой</t>
        </r>
      </text>
    </comment>
  </commentList>
</comments>
</file>

<file path=xl/sharedStrings.xml><?xml version="1.0" encoding="utf-8"?>
<sst xmlns="http://schemas.openxmlformats.org/spreadsheetml/2006/main" count="130" uniqueCount="76">
  <si>
    <t>OILCHOICE.RU</t>
  </si>
  <si>
    <t>Автомобиль</t>
  </si>
  <si>
    <t>Пробег на одометре на время пробы</t>
  </si>
  <si>
    <t>Пробег на масле</t>
  </si>
  <si>
    <t>Параметры</t>
  </si>
  <si>
    <t>метод, нормативный документ</t>
  </si>
  <si>
    <t>норма</t>
  </si>
  <si>
    <t>Вязкость кинематическая при 40 °С, мм2/с</t>
  </si>
  <si>
    <t>ГОСТ 33-2000</t>
  </si>
  <si>
    <t>-</t>
  </si>
  <si>
    <t>Вязкость кинематическая при 100°С, мм2/с</t>
  </si>
  <si>
    <t>12,5-16,3</t>
  </si>
  <si>
    <t>Индекс вязкости</t>
  </si>
  <si>
    <t>ГОСТ 25371</t>
  </si>
  <si>
    <t>Щелочное число, мгКОН/г</t>
  </si>
  <si>
    <t>ASTM D4739</t>
  </si>
  <si>
    <t>Кислотное число, мгКОН/г</t>
  </si>
  <si>
    <t>Температура всышки в закрытом тигеле, С</t>
  </si>
  <si>
    <t>ГОСТ 6356-75</t>
  </si>
  <si>
    <t>Зола сульфатная, %</t>
  </si>
  <si>
    <t>ГОСТ 12417</t>
  </si>
  <si>
    <t>ASTM D5185-09</t>
  </si>
  <si>
    <t>Содержание топлива, %</t>
  </si>
  <si>
    <t>Содержание воды, А/см</t>
  </si>
  <si>
    <t>ASTM E2412-04</t>
  </si>
  <si>
    <t>&lt;0,2</t>
  </si>
  <si>
    <t>Содержание этиленгликоля, %</t>
  </si>
  <si>
    <t>Содержание продуктов окисления, А/см</t>
  </si>
  <si>
    <t>Содержание продуктов нитрации, А/см</t>
  </si>
  <si>
    <t>Массовая доля элементов:</t>
  </si>
  <si>
    <t>присадки:</t>
  </si>
  <si>
    <t>молибден (Мо), мг/кг</t>
  </si>
  <si>
    <t>фосфор (Р), мг/кг</t>
  </si>
  <si>
    <t>цинк (Zn), мг/кг</t>
  </si>
  <si>
    <t>барий (Ва), мг/кг</t>
  </si>
  <si>
    <t>бор (В), мг/кг</t>
  </si>
  <si>
    <t>магний (Mg), мг/кг</t>
  </si>
  <si>
    <t>кальций (Са), мг/кг</t>
  </si>
  <si>
    <t>продукты износа</t>
  </si>
  <si>
    <t>олово (Sn), мг/кг</t>
  </si>
  <si>
    <t>&lt;5</t>
  </si>
  <si>
    <t>свинец (РЬ), мг/кг</t>
  </si>
  <si>
    <t>&lt;10</t>
  </si>
  <si>
    <t>алюминий (AI), мг/кг</t>
  </si>
  <si>
    <t>железо (Fe), мг/кг</t>
  </si>
  <si>
    <t>&lt;30</t>
  </si>
  <si>
    <t>хром (Сr), мг/кг</t>
  </si>
  <si>
    <t>медь (Сu), мг/кг</t>
  </si>
  <si>
    <t>&lt;50</t>
  </si>
  <si>
    <t>никель (Ni) мг/кг</t>
  </si>
  <si>
    <t>&lt;20</t>
  </si>
  <si>
    <t>серебро (Ag) мг/кг</t>
  </si>
  <si>
    <t>ванадий (V) мг/кг</t>
  </si>
  <si>
    <t>титан (Ti) мг/кг</t>
  </si>
  <si>
    <t>загрязнения:</t>
  </si>
  <si>
    <t>кремний (Si), мг/кг</t>
  </si>
  <si>
    <t>натрий (Na), мг/кг</t>
  </si>
  <si>
    <t>&lt;35</t>
  </si>
  <si>
    <t>калий (К), мг/кг</t>
  </si>
  <si>
    <t>Относительный износ</t>
  </si>
  <si>
    <t>ASTM D2896</t>
  </si>
  <si>
    <t>Обозначение двигателя</t>
  </si>
  <si>
    <t>Содержание сажи,  карат/миллилитр</t>
  </si>
  <si>
    <t>Renault Laguna 3</t>
  </si>
  <si>
    <t>1,5 dCi K9K780 110 л.с.</t>
  </si>
  <si>
    <t>марганец (Mn) мг/кг</t>
  </si>
  <si>
    <t xml:space="preserve">Petro-Canada DURON-E SYNTHETIC 5W-40 (SM/CJ-4) </t>
  </si>
  <si>
    <t>Castrol Vecton Long Drain 10W-40 E6/E9</t>
  </si>
  <si>
    <t>325000 км</t>
  </si>
  <si>
    <t>7347 км</t>
  </si>
  <si>
    <t xml:space="preserve"> Castrol EDGE 5W-40 (SN, C3, 229.51)</t>
  </si>
  <si>
    <t>318000 км</t>
  </si>
  <si>
    <t>6200 км</t>
  </si>
  <si>
    <t>Сульфатация,  карат/миллилитр</t>
  </si>
  <si>
    <t>8116 км
 км</t>
  </si>
  <si>
    <t>268500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</si>
</sst>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,"/>
  </numFmts>
  <fonts count="4" x14ac:knownFonts="1">
    <font>
      <sz val="11"/>
      <color rgb="FF000000"/>
      <name val="Calibri"/>
      <family val="2"/>
      <charset val="1"/>
    </font>
    <font>
      <sz val="20"/>
      <color rgb="FF0070C0"/>
      <name val="Bauhaus 93"/>
      <family val="5"/>
    </font>
    <font>
      <b/>
      <sz val="9"/>
      <color indexed="81"/>
      <name val="Tahoma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447A9E"/>
        <bgColor indexed="64"/>
      </patternFill>
    </fill>
    <fill>
      <patternFill patternType="solid">
        <fgColor rgb="FF6A92B6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0" xfId="0" applyFill="1" applyBorder="1" applyAlignment="1">
      <alignment horizontal="left" vertical="top"/>
    </xf>
    <xf numFmtId="0" fontId="0" fillId="2" borderId="0" xfId="0" applyFill="1" applyBorder="1"/>
    <xf numFmtId="0" fontId="0" fillId="3" borderId="0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0" fillId="3" borderId="0" xfId="0" applyFill="1" applyBorder="1" applyAlignment="1"/>
    <xf numFmtId="0" fontId="0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ont="1" applyFill="1" applyBorder="1" applyAlignment="1">
      <alignment horizontal="left" vertical="top"/>
    </xf>
    <xf numFmtId="2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vertical="top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right" vertical="center" wrapText="1"/>
    </xf>
    <xf numFmtId="164" fontId="0" fillId="4" borderId="0" xfId="0" applyNumberFormat="1" applyFill="1" applyBorder="1"/>
    <xf numFmtId="0" fontId="0" fillId="4" borderId="0" xfId="0" applyFill="1" applyBorder="1"/>
    <xf numFmtId="0" fontId="0" fillId="4" borderId="0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right"/>
    </xf>
    <xf numFmtId="165" fontId="0" fillId="4" borderId="0" xfId="0" applyNumberFormat="1" applyFill="1" applyBorder="1"/>
    <xf numFmtId="0" fontId="3" fillId="3" borderId="0" xfId="0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A92B6"/>
      <color rgb="FF667EB2"/>
      <color rgb="FF718FA7"/>
      <color rgb="FF6482B4"/>
      <color rgb="FF447A9E"/>
      <color rgb="FF5688BE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0"/>
  <sheetViews>
    <sheetView tabSelected="1" topLeftCell="A10" zoomScale="85" zoomScaleNormal="85" workbookViewId="0">
      <selection activeCell="G54" sqref="G54"/>
    </sheetView>
  </sheetViews>
  <sheetFormatPr defaultRowHeight="15" x14ac:dyDescent="0.25"/>
  <cols>
    <col min="1" max="1" width="2.28515625" style="5"/>
    <col min="2" max="2" width="39.140625" style="14"/>
    <col min="3" max="3" width="14.85546875" style="4"/>
    <col min="4" max="4" width="8.42578125" style="4"/>
    <col min="5" max="5" width="11.5703125" style="6"/>
    <col min="6" max="6" width="12.28515625" style="29" customWidth="1"/>
    <col min="7" max="7" width="15.140625" style="7" customWidth="1"/>
    <col min="8" max="1024" width="8.5703125" style="5"/>
    <col min="1025" max="16384" width="9.140625" style="5"/>
  </cols>
  <sheetData>
    <row r="1" spans="2:7" ht="25.5" customHeight="1" x14ac:dyDescent="0.25">
      <c r="B1" s="3" t="s">
        <v>0</v>
      </c>
    </row>
    <row r="2" spans="2:7" x14ac:dyDescent="0.25">
      <c r="B2" s="8"/>
      <c r="C2" s="1"/>
      <c r="D2" s="9"/>
    </row>
    <row r="3" spans="2:7" x14ac:dyDescent="0.25">
      <c r="B3" s="8" t="s">
        <v>1</v>
      </c>
      <c r="C3" s="2" t="s">
        <v>63</v>
      </c>
      <c r="D3" s="2"/>
    </row>
    <row r="4" spans="2:7" x14ac:dyDescent="0.25">
      <c r="B4" s="8" t="s">
        <v>61</v>
      </c>
      <c r="C4" s="25" t="s">
        <v>64</v>
      </c>
      <c r="D4" s="25"/>
    </row>
    <row r="5" spans="2:7" x14ac:dyDescent="0.25">
      <c r="B5" s="10"/>
      <c r="C5" s="26"/>
      <c r="D5" s="26"/>
    </row>
    <row r="6" spans="2:7" ht="51.75" customHeight="1" x14ac:dyDescent="0.25">
      <c r="B6" s="16" t="s">
        <v>4</v>
      </c>
      <c r="C6" s="16" t="s">
        <v>5</v>
      </c>
      <c r="D6" s="16" t="s">
        <v>6</v>
      </c>
      <c r="E6" s="48" t="s">
        <v>66</v>
      </c>
      <c r="F6" s="48" t="s">
        <v>70</v>
      </c>
      <c r="G6" s="49" t="s">
        <v>67</v>
      </c>
    </row>
    <row r="7" spans="2:7" ht="15.75" customHeight="1" x14ac:dyDescent="0.25">
      <c r="B7" s="37" t="s">
        <v>2</v>
      </c>
      <c r="C7" s="27"/>
      <c r="D7" s="27"/>
      <c r="E7" s="28" t="s">
        <v>75</v>
      </c>
      <c r="F7" s="28" t="s">
        <v>71</v>
      </c>
      <c r="G7" s="50" t="s">
        <v>68</v>
      </c>
    </row>
    <row r="8" spans="2:7" ht="15" customHeight="1" x14ac:dyDescent="0.25">
      <c r="B8" s="39" t="s">
        <v>3</v>
      </c>
      <c r="C8" s="40"/>
      <c r="D8" s="40"/>
      <c r="E8" s="41" t="s">
        <v>74</v>
      </c>
      <c r="F8" s="41" t="s">
        <v>72</v>
      </c>
      <c r="G8" s="51" t="s">
        <v>69</v>
      </c>
    </row>
    <row r="9" spans="2:7" x14ac:dyDescent="0.25">
      <c r="B9" s="31" t="s">
        <v>7</v>
      </c>
      <c r="C9" s="32" t="s">
        <v>8</v>
      </c>
      <c r="D9" s="32" t="s">
        <v>9</v>
      </c>
      <c r="E9" s="29">
        <v>92.2</v>
      </c>
      <c r="G9" s="29">
        <v>105.4</v>
      </c>
    </row>
    <row r="10" spans="2:7" x14ac:dyDescent="0.25">
      <c r="B10" s="44" t="s">
        <v>10</v>
      </c>
      <c r="C10" s="45" t="s">
        <v>8</v>
      </c>
      <c r="D10" s="45" t="s">
        <v>11</v>
      </c>
      <c r="E10" s="43">
        <v>14.4</v>
      </c>
      <c r="F10" s="43">
        <v>13.6</v>
      </c>
      <c r="G10" s="43">
        <v>14.1</v>
      </c>
    </row>
    <row r="11" spans="2:7" x14ac:dyDescent="0.25">
      <c r="B11" s="31" t="s">
        <v>12</v>
      </c>
      <c r="C11" s="32" t="s">
        <v>13</v>
      </c>
      <c r="D11" s="32" t="s">
        <v>9</v>
      </c>
      <c r="E11" s="29">
        <v>162</v>
      </c>
      <c r="G11" s="29">
        <v>136</v>
      </c>
    </row>
    <row r="12" spans="2:7" x14ac:dyDescent="0.25">
      <c r="B12" s="44" t="s">
        <v>14</v>
      </c>
      <c r="C12" s="45" t="s">
        <v>60</v>
      </c>
      <c r="D12" s="45" t="s">
        <v>9</v>
      </c>
      <c r="E12" s="46"/>
      <c r="F12" s="46"/>
      <c r="G12" s="42"/>
    </row>
    <row r="13" spans="2:7" x14ac:dyDescent="0.25">
      <c r="B13" s="31" t="s">
        <v>14</v>
      </c>
      <c r="C13" s="32" t="s">
        <v>15</v>
      </c>
      <c r="D13" s="32" t="s">
        <v>9</v>
      </c>
      <c r="E13" s="29">
        <v>4.7</v>
      </c>
      <c r="G13" s="29">
        <v>4</v>
      </c>
    </row>
    <row r="14" spans="2:7" x14ac:dyDescent="0.25">
      <c r="B14" s="44" t="s">
        <v>16</v>
      </c>
      <c r="C14" s="45" t="s">
        <v>15</v>
      </c>
      <c r="D14" s="45" t="s">
        <v>9</v>
      </c>
      <c r="E14" s="46">
        <v>1.34</v>
      </c>
      <c r="F14" s="46"/>
      <c r="G14" s="46">
        <v>1.52</v>
      </c>
    </row>
    <row r="15" spans="2:7" x14ac:dyDescent="0.25">
      <c r="B15" s="31" t="s">
        <v>17</v>
      </c>
      <c r="C15" s="32" t="s">
        <v>18</v>
      </c>
      <c r="D15" s="32">
        <v>180</v>
      </c>
      <c r="E15" s="29"/>
      <c r="G15" s="30"/>
    </row>
    <row r="16" spans="2:7" x14ac:dyDescent="0.25">
      <c r="B16" s="44" t="s">
        <v>19</v>
      </c>
      <c r="C16" s="45" t="s">
        <v>20</v>
      </c>
      <c r="D16" s="45" t="s">
        <v>9</v>
      </c>
      <c r="E16" s="46"/>
      <c r="F16" s="46"/>
      <c r="G16" s="43"/>
    </row>
    <row r="17" spans="2:7" x14ac:dyDescent="0.25">
      <c r="B17" s="31" t="s">
        <v>62</v>
      </c>
      <c r="C17" s="32" t="s">
        <v>24</v>
      </c>
      <c r="D17" s="32"/>
      <c r="E17" s="29">
        <v>25</v>
      </c>
      <c r="G17" s="29">
        <v>33</v>
      </c>
    </row>
    <row r="18" spans="2:7" x14ac:dyDescent="0.25">
      <c r="B18" s="44" t="s">
        <v>73</v>
      </c>
      <c r="C18" s="45" t="s">
        <v>24</v>
      </c>
      <c r="D18" s="45"/>
      <c r="E18" s="46">
        <v>23</v>
      </c>
      <c r="F18" s="46">
        <v>20</v>
      </c>
      <c r="G18" s="46">
        <v>23</v>
      </c>
    </row>
    <row r="19" spans="2:7" x14ac:dyDescent="0.25">
      <c r="B19" s="31" t="s">
        <v>23</v>
      </c>
      <c r="C19" s="32" t="s">
        <v>24</v>
      </c>
      <c r="D19" s="32" t="s">
        <v>25</v>
      </c>
      <c r="E19" s="29">
        <v>0</v>
      </c>
      <c r="G19" s="38"/>
    </row>
    <row r="20" spans="2:7" x14ac:dyDescent="0.25">
      <c r="B20" s="44" t="s">
        <v>26</v>
      </c>
      <c r="C20" s="45" t="s">
        <v>24</v>
      </c>
      <c r="D20" s="45" t="s">
        <v>25</v>
      </c>
      <c r="E20" s="46">
        <v>0</v>
      </c>
      <c r="F20" s="46"/>
      <c r="G20" s="46"/>
    </row>
    <row r="21" spans="2:7" ht="16.5" customHeight="1" x14ac:dyDescent="0.25">
      <c r="B21" s="31" t="s">
        <v>27</v>
      </c>
      <c r="C21" s="32" t="s">
        <v>24</v>
      </c>
      <c r="D21" s="32" t="s">
        <v>25</v>
      </c>
      <c r="E21" s="29">
        <v>22</v>
      </c>
      <c r="F21" s="29">
        <v>20</v>
      </c>
      <c r="G21" s="29">
        <v>22</v>
      </c>
    </row>
    <row r="22" spans="2:7" x14ac:dyDescent="0.25">
      <c r="B22" s="44" t="s">
        <v>28</v>
      </c>
      <c r="C22" s="45" t="s">
        <v>24</v>
      </c>
      <c r="D22" s="45" t="s">
        <v>25</v>
      </c>
      <c r="E22" s="46">
        <v>11</v>
      </c>
      <c r="F22" s="46">
        <v>11</v>
      </c>
      <c r="G22" s="46">
        <v>11</v>
      </c>
    </row>
    <row r="23" spans="2:7" x14ac:dyDescent="0.25">
      <c r="B23" s="31" t="s">
        <v>22</v>
      </c>
      <c r="C23" s="32"/>
      <c r="D23" s="32"/>
      <c r="E23" s="29">
        <v>0.12</v>
      </c>
      <c r="F23" s="29">
        <v>0</v>
      </c>
      <c r="G23" s="29">
        <v>0.1</v>
      </c>
    </row>
    <row r="24" spans="2:7" x14ac:dyDescent="0.25">
      <c r="B24" s="18" t="s">
        <v>29</v>
      </c>
      <c r="C24" s="19"/>
      <c r="D24" s="19"/>
      <c r="E24" s="24"/>
      <c r="F24" s="24"/>
      <c r="G24" s="24"/>
    </row>
    <row r="25" spans="2:7" x14ac:dyDescent="0.25">
      <c r="B25" s="20" t="s">
        <v>30</v>
      </c>
      <c r="C25" s="21"/>
      <c r="D25" s="21"/>
      <c r="E25" s="21"/>
      <c r="F25" s="35"/>
      <c r="G25" s="17"/>
    </row>
    <row r="26" spans="2:7" x14ac:dyDescent="0.25">
      <c r="B26" s="11" t="s">
        <v>31</v>
      </c>
      <c r="C26" s="12" t="s">
        <v>21</v>
      </c>
      <c r="D26" s="12" t="s">
        <v>9</v>
      </c>
      <c r="E26" s="6">
        <v>10</v>
      </c>
      <c r="F26" s="29">
        <v>8</v>
      </c>
      <c r="G26" s="13">
        <v>196</v>
      </c>
    </row>
    <row r="27" spans="2:7" x14ac:dyDescent="0.25">
      <c r="B27" s="44" t="s">
        <v>32</v>
      </c>
      <c r="C27" s="45" t="s">
        <v>21</v>
      </c>
      <c r="D27" s="45" t="s">
        <v>9</v>
      </c>
      <c r="E27" s="46">
        <v>1457</v>
      </c>
      <c r="F27" s="46">
        <v>758</v>
      </c>
      <c r="G27" s="47">
        <v>684</v>
      </c>
    </row>
    <row r="28" spans="2:7" x14ac:dyDescent="0.25">
      <c r="B28" s="11" t="s">
        <v>33</v>
      </c>
      <c r="C28" s="12" t="s">
        <v>21</v>
      </c>
      <c r="D28" s="12" t="s">
        <v>9</v>
      </c>
      <c r="E28" s="6">
        <v>1648</v>
      </c>
      <c r="F28" s="29">
        <v>800</v>
      </c>
      <c r="G28" s="13">
        <v>745</v>
      </c>
    </row>
    <row r="29" spans="2:7" x14ac:dyDescent="0.25">
      <c r="B29" s="44" t="s">
        <v>34</v>
      </c>
      <c r="C29" s="45" t="s">
        <v>21</v>
      </c>
      <c r="D29" s="45" t="s">
        <v>9</v>
      </c>
      <c r="E29" s="46">
        <v>1</v>
      </c>
      <c r="F29" s="46">
        <v>1</v>
      </c>
      <c r="G29" s="47">
        <v>0</v>
      </c>
    </row>
    <row r="30" spans="2:7" x14ac:dyDescent="0.25">
      <c r="B30" s="11" t="s">
        <v>35</v>
      </c>
      <c r="C30" s="12" t="s">
        <v>21</v>
      </c>
      <c r="D30" s="12" t="s">
        <v>9</v>
      </c>
      <c r="E30" s="6">
        <v>57</v>
      </c>
      <c r="F30" s="29">
        <v>6</v>
      </c>
      <c r="G30" s="13">
        <v>281</v>
      </c>
    </row>
    <row r="31" spans="2:7" x14ac:dyDescent="0.25">
      <c r="B31" s="44" t="s">
        <v>36</v>
      </c>
      <c r="C31" s="45" t="s">
        <v>21</v>
      </c>
      <c r="D31" s="45" t="s">
        <v>9</v>
      </c>
      <c r="E31" s="46">
        <v>106</v>
      </c>
      <c r="F31" s="46">
        <v>114</v>
      </c>
      <c r="G31" s="47">
        <v>541</v>
      </c>
    </row>
    <row r="32" spans="2:7" x14ac:dyDescent="0.25">
      <c r="B32" s="31" t="s">
        <v>37</v>
      </c>
      <c r="C32" s="32" t="s">
        <v>21</v>
      </c>
      <c r="D32" s="32" t="s">
        <v>9</v>
      </c>
      <c r="E32" s="29">
        <v>3192</v>
      </c>
      <c r="F32" s="29">
        <v>1687</v>
      </c>
      <c r="G32" s="33">
        <v>1544</v>
      </c>
    </row>
    <row r="33" spans="2:11" ht="15" customHeight="1" x14ac:dyDescent="0.25">
      <c r="B33" s="18" t="s">
        <v>38</v>
      </c>
      <c r="C33" s="19"/>
      <c r="D33" s="19"/>
      <c r="E33" s="19"/>
      <c r="F33" s="34"/>
      <c r="G33" s="17"/>
    </row>
    <row r="34" spans="2:11" x14ac:dyDescent="0.25">
      <c r="B34" s="11" t="s">
        <v>39</v>
      </c>
      <c r="C34" s="12" t="s">
        <v>21</v>
      </c>
      <c r="D34" s="12" t="s">
        <v>40</v>
      </c>
      <c r="E34" s="6">
        <v>0</v>
      </c>
      <c r="F34" s="29">
        <v>0</v>
      </c>
      <c r="G34" s="7">
        <v>0</v>
      </c>
    </row>
    <row r="35" spans="2:11" x14ac:dyDescent="0.25">
      <c r="B35" s="44" t="s">
        <v>41</v>
      </c>
      <c r="C35" s="45" t="s">
        <v>21</v>
      </c>
      <c r="D35" s="45" t="s">
        <v>42</v>
      </c>
      <c r="E35" s="46">
        <v>0</v>
      </c>
      <c r="F35" s="46">
        <v>0</v>
      </c>
      <c r="G35" s="42">
        <v>1</v>
      </c>
    </row>
    <row r="36" spans="2:11" x14ac:dyDescent="0.25">
      <c r="B36" s="11" t="s">
        <v>43</v>
      </c>
      <c r="C36" s="12" t="s">
        <v>21</v>
      </c>
      <c r="D36" s="12" t="s">
        <v>42</v>
      </c>
      <c r="E36" s="6">
        <v>8</v>
      </c>
      <c r="F36" s="29">
        <v>8</v>
      </c>
      <c r="G36" s="7">
        <v>6</v>
      </c>
    </row>
    <row r="37" spans="2:11" x14ac:dyDescent="0.25">
      <c r="B37" s="44" t="s">
        <v>44</v>
      </c>
      <c r="C37" s="45" t="s">
        <v>21</v>
      </c>
      <c r="D37" s="45" t="s">
        <v>45</v>
      </c>
      <c r="E37" s="46">
        <v>47</v>
      </c>
      <c r="F37" s="46">
        <v>55</v>
      </c>
      <c r="G37" s="42">
        <v>29</v>
      </c>
    </row>
    <row r="38" spans="2:11" x14ac:dyDescent="0.25">
      <c r="B38" s="11" t="s">
        <v>46</v>
      </c>
      <c r="C38" s="12" t="s">
        <v>21</v>
      </c>
      <c r="D38" s="12" t="s">
        <v>40</v>
      </c>
      <c r="E38" s="6">
        <v>1</v>
      </c>
      <c r="F38" s="29">
        <v>1</v>
      </c>
      <c r="G38" s="7">
        <v>1</v>
      </c>
    </row>
    <row r="39" spans="2:11" x14ac:dyDescent="0.25">
      <c r="B39" s="44" t="s">
        <v>47</v>
      </c>
      <c r="C39" s="45" t="s">
        <v>21</v>
      </c>
      <c r="D39" s="45" t="s">
        <v>48</v>
      </c>
      <c r="E39" s="46">
        <v>2</v>
      </c>
      <c r="F39" s="46">
        <v>20</v>
      </c>
      <c r="G39" s="42">
        <v>4</v>
      </c>
    </row>
    <row r="40" spans="2:11" x14ac:dyDescent="0.25">
      <c r="B40" s="11" t="s">
        <v>49</v>
      </c>
      <c r="C40" s="12" t="s">
        <v>21</v>
      </c>
      <c r="D40" s="12" t="s">
        <v>50</v>
      </c>
      <c r="E40" s="6">
        <v>0</v>
      </c>
      <c r="F40" s="29">
        <v>22</v>
      </c>
      <c r="G40" s="7">
        <v>1</v>
      </c>
    </row>
    <row r="41" spans="2:11" x14ac:dyDescent="0.25">
      <c r="B41" s="44" t="s">
        <v>51</v>
      </c>
      <c r="C41" s="45" t="s">
        <v>21</v>
      </c>
      <c r="D41" s="45" t="s">
        <v>50</v>
      </c>
      <c r="E41" s="46">
        <v>0</v>
      </c>
      <c r="F41" s="46">
        <v>0</v>
      </c>
      <c r="G41" s="42">
        <v>0</v>
      </c>
    </row>
    <row r="42" spans="2:11" x14ac:dyDescent="0.25">
      <c r="B42" s="11" t="s">
        <v>52</v>
      </c>
      <c r="C42" s="12" t="s">
        <v>21</v>
      </c>
      <c r="D42" s="12" t="s">
        <v>50</v>
      </c>
      <c r="E42" s="6">
        <v>0</v>
      </c>
      <c r="F42" s="29">
        <v>0</v>
      </c>
      <c r="G42" s="7">
        <v>0</v>
      </c>
    </row>
    <row r="43" spans="2:11" x14ac:dyDescent="0.25">
      <c r="B43" s="44" t="s">
        <v>53</v>
      </c>
      <c r="C43" s="45" t="s">
        <v>21</v>
      </c>
      <c r="D43" s="45" t="s">
        <v>50</v>
      </c>
      <c r="E43" s="46">
        <v>0</v>
      </c>
      <c r="F43" s="46">
        <v>0</v>
      </c>
      <c r="G43" s="42">
        <v>2</v>
      </c>
    </row>
    <row r="44" spans="2:11" x14ac:dyDescent="0.25">
      <c r="B44" s="11" t="s">
        <v>65</v>
      </c>
      <c r="C44" s="12" t="s">
        <v>21</v>
      </c>
      <c r="D44" s="12" t="s">
        <v>50</v>
      </c>
      <c r="E44" s="6" t="s">
        <v>9</v>
      </c>
      <c r="F44" s="29" t="s">
        <v>9</v>
      </c>
      <c r="G44" s="7" t="s">
        <v>9</v>
      </c>
    </row>
    <row r="45" spans="2:11" ht="14.25" customHeight="1" x14ac:dyDescent="0.25">
      <c r="B45" s="20" t="s">
        <v>54</v>
      </c>
      <c r="C45" s="21"/>
      <c r="D45" s="21"/>
      <c r="E45" s="21"/>
      <c r="F45" s="35"/>
      <c r="G45" s="17"/>
    </row>
    <row r="46" spans="2:11" x14ac:dyDescent="0.25">
      <c r="B46" s="11" t="s">
        <v>55</v>
      </c>
      <c r="C46" s="12" t="s">
        <v>21</v>
      </c>
      <c r="D46" s="12" t="s">
        <v>50</v>
      </c>
      <c r="E46" s="6">
        <v>13</v>
      </c>
      <c r="F46" s="29">
        <v>5</v>
      </c>
      <c r="G46" s="29">
        <v>8</v>
      </c>
      <c r="K46" s="15"/>
    </row>
    <row r="47" spans="2:11" x14ac:dyDescent="0.25">
      <c r="B47" s="44" t="s">
        <v>56</v>
      </c>
      <c r="C47" s="45" t="s">
        <v>21</v>
      </c>
      <c r="D47" s="45" t="s">
        <v>57</v>
      </c>
      <c r="E47" s="46">
        <v>8</v>
      </c>
      <c r="F47" s="46">
        <v>7</v>
      </c>
      <c r="G47" s="46">
        <v>3</v>
      </c>
    </row>
    <row r="48" spans="2:11" x14ac:dyDescent="0.25">
      <c r="B48" s="11" t="s">
        <v>58</v>
      </c>
      <c r="C48" s="12" t="s">
        <v>21</v>
      </c>
      <c r="D48" s="12" t="s">
        <v>57</v>
      </c>
      <c r="E48" s="6">
        <v>5</v>
      </c>
      <c r="F48" s="29">
        <v>7</v>
      </c>
      <c r="G48" s="29">
        <v>1</v>
      </c>
    </row>
    <row r="50" spans="2:7" x14ac:dyDescent="0.25">
      <c r="B50" s="22" t="s">
        <v>59</v>
      </c>
      <c r="C50" s="23"/>
      <c r="D50" s="36"/>
      <c r="E50" s="36">
        <f>(E34*4+E35*4+E36*2+E37+E38*4+E39*4)/8166*1000</f>
        <v>9.1844232182218963</v>
      </c>
      <c r="F50" s="36">
        <f>(F34*4+F35*4+F36*2+F37+F38*4+F39*4)/6200*1000</f>
        <v>25</v>
      </c>
      <c r="G50" s="36">
        <f>(G34*4+G35*4+G36*2+G37+G38*4+G39*4)/7347*1000</f>
        <v>8.8471484959847562</v>
      </c>
    </row>
  </sheetData>
  <mergeCells count="3">
    <mergeCell ref="E24:G24"/>
    <mergeCell ref="C4:D4"/>
    <mergeCell ref="C5:D5"/>
  </mergeCells>
  <pageMargins left="0.23622047244094491" right="0.23622047244094491" top="0.74803149606299213" bottom="0.74803149606299213" header="0.31496062992125984" footer="0.31496062992125984"/>
  <pageSetup paperSize="9" scale="95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KIA</cp:lastModifiedBy>
  <cp:revision>6</cp:revision>
  <cp:lastPrinted>2017-12-13T03:40:57Z</cp:lastPrinted>
  <dcterms:created xsi:type="dcterms:W3CDTF">2006-09-16T00:00:00Z</dcterms:created>
  <dcterms:modified xsi:type="dcterms:W3CDTF">2018-09-18T12:19:58Z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