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80" yWindow="915" windowWidth="17805" windowHeight="8250"/>
  </bookViews>
  <sheets>
    <sheet name="UOA" sheetId="1" r:id="rId1"/>
    <sheet name="sorento" sheetId="3" r:id="rId2"/>
  </sheets>
  <calcPr calcId="145621"/>
</workbook>
</file>

<file path=xl/calcChain.xml><?xml version="1.0" encoding="utf-8"?>
<calcChain xmlns="http://schemas.openxmlformats.org/spreadsheetml/2006/main">
  <c r="X5" i="3" l="1"/>
  <c r="X6" i="3"/>
  <c r="X7" i="3"/>
  <c r="X8" i="3"/>
  <c r="X9" i="3"/>
  <c r="X10" i="3"/>
  <c r="X11" i="3"/>
  <c r="X12" i="3"/>
  <c r="X13" i="3"/>
  <c r="X14" i="3"/>
  <c r="X4" i="3"/>
  <c r="AG4" i="1" l="1"/>
  <c r="AG182" i="1"/>
  <c r="AG181" i="1"/>
  <c r="AG113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</calcChain>
</file>

<file path=xl/sharedStrings.xml><?xml version="1.0" encoding="utf-8"?>
<sst xmlns="http://schemas.openxmlformats.org/spreadsheetml/2006/main" count="505" uniqueCount="354">
  <si>
    <t>Product</t>
  </si>
  <si>
    <t>Car</t>
  </si>
  <si>
    <t>Dragon SSU Euro XT 5W-40</t>
  </si>
  <si>
    <t>SsangYong Kyron</t>
  </si>
  <si>
    <t>Interval, km</t>
  </si>
  <si>
    <t>Viscosity</t>
  </si>
  <si>
    <t>at 40 C</t>
  </si>
  <si>
    <t>at 100 C</t>
  </si>
  <si>
    <t>Index</t>
  </si>
  <si>
    <t>TBN</t>
  </si>
  <si>
    <t>TAN</t>
  </si>
  <si>
    <t>Mo</t>
  </si>
  <si>
    <t>P</t>
  </si>
  <si>
    <t>Zn</t>
  </si>
  <si>
    <t>Ba</t>
  </si>
  <si>
    <t>B</t>
  </si>
  <si>
    <t>Mg</t>
  </si>
  <si>
    <t>Ca</t>
  </si>
  <si>
    <t>Элементы присадок</t>
  </si>
  <si>
    <t>Sn</t>
  </si>
  <si>
    <t>Pb</t>
  </si>
  <si>
    <t>Al</t>
  </si>
  <si>
    <t>Fe</t>
  </si>
  <si>
    <t>Cr</t>
  </si>
  <si>
    <t>Cu</t>
  </si>
  <si>
    <t>Ni</t>
  </si>
  <si>
    <t>Si</t>
  </si>
  <si>
    <t>Na</t>
  </si>
  <si>
    <t>K</t>
  </si>
  <si>
    <t>Элементы износа</t>
  </si>
  <si>
    <t>Воды</t>
  </si>
  <si>
    <t>Содержание продуктов</t>
  </si>
  <si>
    <t>flash point</t>
  </si>
  <si>
    <t>Ravenol SSO 0w-30</t>
  </si>
  <si>
    <t>Skoda Superb 1.8TSI</t>
  </si>
  <si>
    <t>Dragon 5W-30 SN</t>
  </si>
  <si>
    <t>Chevrolet Blazer S-10</t>
  </si>
  <si>
    <t>-</t>
  </si>
  <si>
    <t>VOLVO XC70 2010</t>
  </si>
  <si>
    <t>Эт-нгл</t>
  </si>
  <si>
    <t>окисл</t>
  </si>
  <si>
    <t>нитр</t>
  </si>
  <si>
    <t>Castrol SLX prof. Longtec 0W-30</t>
  </si>
  <si>
    <t>Загрязнения</t>
  </si>
  <si>
    <t>GT Extra Synt SAE 5W-40 SM\CF</t>
  </si>
  <si>
    <t>Subaru Outback 2,5</t>
  </si>
  <si>
    <t>Ravenol Super Perf.Truck 5W-30</t>
  </si>
  <si>
    <t>Тотек Астра Робот HR 5W-40</t>
  </si>
  <si>
    <t>Тойота Авенсис 3S-FE</t>
  </si>
  <si>
    <t>ADDINOL Super Power MV 0537 FD</t>
  </si>
  <si>
    <t>Ford diesel</t>
  </si>
  <si>
    <t>GM Dexos 2 5W-30</t>
  </si>
  <si>
    <t>Chevrolet Tahoe</t>
  </si>
  <si>
    <t>Neste CityPro LL 5W-30</t>
  </si>
  <si>
    <t>Chevrolet Lacetti ГБО</t>
  </si>
  <si>
    <t>BP Visco 7000 0w-40 C3</t>
  </si>
  <si>
    <t>MMC Outlander XL 3.0</t>
  </si>
  <si>
    <t>Valvoline SynPower 0W-30 FE  SL</t>
  </si>
  <si>
    <t>MMC Outlander XL 2.4</t>
  </si>
  <si>
    <t>Valvoline Synpower 5W-40 API SM</t>
  </si>
  <si>
    <t>Kia Spectra 1.6</t>
  </si>
  <si>
    <t>Motul 300V 10w-40</t>
  </si>
  <si>
    <t>Porsche 911 GT2</t>
  </si>
  <si>
    <t>Petro-Canada Supreme 10W-30</t>
  </si>
  <si>
    <t>Nissan Bluebird Sylphy</t>
  </si>
  <si>
    <t>Toyota Highlander 3,5</t>
  </si>
  <si>
    <t>Toyota Genuine Oil 0W-30 SL</t>
  </si>
  <si>
    <t>Xenum VX 5W-30</t>
  </si>
  <si>
    <t>MMC Lancer IX 2.0</t>
  </si>
  <si>
    <t>Petro-Canada Duron Synt. 0W-30</t>
  </si>
  <si>
    <t xml:space="preserve">Nissan Almera OG16DE </t>
  </si>
  <si>
    <t xml:space="preserve">Nissan X-trail QR20 </t>
  </si>
  <si>
    <t>Nissan Wingroad QG15</t>
  </si>
  <si>
    <t>Daewoo Matiz 0.8 F8CV</t>
  </si>
  <si>
    <t>ELF Excellium NF 5W-40 API SL\CF</t>
  </si>
  <si>
    <t>Honda Ultra Leo 0W-20 Api SN</t>
  </si>
  <si>
    <t>Toyota Verso 2zr-fae</t>
  </si>
  <si>
    <t>Castrol GTX SynBlend 5W-30</t>
  </si>
  <si>
    <t>MMC Montero Sport (6G72)</t>
  </si>
  <si>
    <t>Ford Formula F 5W-30</t>
  </si>
  <si>
    <t xml:space="preserve">Ford Mondeo Ecoboost </t>
  </si>
  <si>
    <t>Valvoline Synpower 0W40 API SJ</t>
  </si>
  <si>
    <t>Лада Калина 21126</t>
  </si>
  <si>
    <t>GToil GT1 0W-40</t>
  </si>
  <si>
    <t>Skoda Oktavia MPI 1,6</t>
  </si>
  <si>
    <t>Ravenol WIV 0w-30</t>
  </si>
  <si>
    <t xml:space="preserve">Honda Accord K24A3 </t>
  </si>
  <si>
    <t>Shell Helix HX7 10W-40</t>
  </si>
  <si>
    <t>Hyundai Getz</t>
  </si>
  <si>
    <t>Mobil 1 New Life 0W-40 API SN</t>
  </si>
  <si>
    <t>Opel Astra H Z16XER</t>
  </si>
  <si>
    <t>Lukoil Lux 5W-40 API SN</t>
  </si>
  <si>
    <t>Daewoo Nexia A15MF</t>
  </si>
  <si>
    <t>Ravenol HCL 5W-30</t>
  </si>
  <si>
    <t>Opel Vectra C Z18XER</t>
  </si>
  <si>
    <t>Fuchs Titan SuperSyn 0W-30</t>
  </si>
  <si>
    <t>Skoda Fabia 1.2</t>
  </si>
  <si>
    <t>Addinol 0537 Super power 5W-30</t>
  </si>
  <si>
    <t>Kia Spectra 1.6(ИЖ), S6D</t>
  </si>
  <si>
    <t>Petro-Canada Duron Synthetic 0w30</t>
  </si>
  <si>
    <t>Ford Mondeo IV 2.0 TDCI</t>
  </si>
  <si>
    <t>Toyota Curren 1994г 3s-fe</t>
  </si>
  <si>
    <t>Megol Ultra Perf. Longlife 5W-40</t>
  </si>
  <si>
    <t>Subaru Legacy 1999</t>
  </si>
  <si>
    <t>Motul Eco-Nergy 8100 0W30 SL A5/B5</t>
  </si>
  <si>
    <t>MMC Outlander XL 2.4 4B12</t>
  </si>
  <si>
    <t>NGN Nord 5W-30 API SM</t>
  </si>
  <si>
    <t>NGN Synergy 0W-40</t>
  </si>
  <si>
    <t>Nissan Strong Save XE Specia 5W-30</t>
  </si>
  <si>
    <t>NISSAN QASHQAI 2011 2,0</t>
  </si>
  <si>
    <t>Gtoil GT Super Diesel 15W-40</t>
  </si>
  <si>
    <t>КАМАЗ 5320</t>
  </si>
  <si>
    <t>Pentosin Pentosynth HC 5W-40</t>
  </si>
  <si>
    <t>Citroen Berlingo NEW B9</t>
  </si>
  <si>
    <t>Liqui Moly Synthoil Energy 0W-40</t>
  </si>
  <si>
    <t>KIA Ceed,  G4FC 1.6 бенз</t>
  </si>
  <si>
    <t>Valvoline SynPower 10w-30 SN</t>
  </si>
  <si>
    <t>Toyota Land Cruiser 200 4,0</t>
  </si>
  <si>
    <t>Idemitsu Zepro Diesel DH-1/CF 10W-30</t>
  </si>
  <si>
    <t>Toyota LandCruiser 80</t>
  </si>
  <si>
    <t>Motul Eco-nergy 5w-30 SL</t>
  </si>
  <si>
    <t>Toyota Land Cruiser 200 4,7</t>
  </si>
  <si>
    <t>Petro-Canada Supreme Synt. 0W-20</t>
  </si>
  <si>
    <t>Nissan Bluebird  QG15DE</t>
  </si>
  <si>
    <t>Lukoil Lux синтетик 5W-40 API SN/CF</t>
  </si>
  <si>
    <t>Toyota Highlander 2GR-FE</t>
  </si>
  <si>
    <t>Opel Astra H Caravan Z18XER</t>
  </si>
  <si>
    <t>MMC Genuine Oil 5W-30 API SM/CF</t>
  </si>
  <si>
    <t>Ford Focus2 1.6</t>
  </si>
  <si>
    <t>Addinol Super Racing 5w-50</t>
  </si>
  <si>
    <t>Lada Kalina 1.6 8V</t>
  </si>
  <si>
    <t>Lada Priora 2007</t>
  </si>
  <si>
    <t>Ravenol VMO 5w-40 LL-04 OLD</t>
  </si>
  <si>
    <t>BMW 525D 3.0d</t>
  </si>
  <si>
    <t>Mobil1 New Life 0W-40 API SN</t>
  </si>
  <si>
    <t>Лада калина 1.6 16v</t>
  </si>
  <si>
    <t>GM Dexos2 5w-30</t>
  </si>
  <si>
    <t>Opel Insignia 2.0 CDTI</t>
  </si>
  <si>
    <t>BMW 740</t>
  </si>
  <si>
    <t>Range Rover Diesel</t>
  </si>
  <si>
    <t>LIQUI MOLY Synthoil High Tech 5W40</t>
  </si>
  <si>
    <t>Subaru Legacy 1999, 2.5</t>
  </si>
  <si>
    <t>Addinol Extra Light MV 038</t>
  </si>
  <si>
    <t>Volvo S80 2 4.4 V8 AWD</t>
  </si>
  <si>
    <t>Toyota Genuine Oil 5W-40</t>
  </si>
  <si>
    <t>Motul Eco-Lite 8100 0W20 API SM</t>
  </si>
  <si>
    <t>MMC Outlander XL 2.4  4B12</t>
  </si>
  <si>
    <t>Petro-canada Supreme Synt 5W-30</t>
  </si>
  <si>
    <t>Xenum WRX 7.5w-40</t>
  </si>
  <si>
    <t>Xenum WRX 7.5W-40</t>
  </si>
  <si>
    <t>Land Rover Discovery 3</t>
  </si>
  <si>
    <t>Petro-canada Supreme Synt. 5W-30</t>
  </si>
  <si>
    <t>Opel Astra H  2011 г  Z16XER</t>
  </si>
  <si>
    <t>Valvoline VR1 Racing SAE 5W-50</t>
  </si>
  <si>
    <t>Ford Focus ST 2.5 turbo 2008</t>
  </si>
  <si>
    <t>Addinol Semi Synth MV 1047 10W-40</t>
  </si>
  <si>
    <t>ВАЗ 21083 1,5 (после капрем)</t>
  </si>
  <si>
    <t>Petro-Canada Duron Synthetic 0w-30</t>
  </si>
  <si>
    <t>Pontiac G5 GT, 2.4</t>
  </si>
  <si>
    <t>Ravenol SSL 0W-40</t>
  </si>
  <si>
    <t>Chevrolet Niva</t>
  </si>
  <si>
    <t>Elf Excellium Full-Tech 0W-30</t>
  </si>
  <si>
    <t xml:space="preserve">Nissan Qashqai HR16DE </t>
  </si>
  <si>
    <t>Ravenol FO 5W30</t>
  </si>
  <si>
    <t>Mitsubishi Lancer IX 4G18</t>
  </si>
  <si>
    <t>Lukoil Lux синтетик 5W-40 API SM</t>
  </si>
  <si>
    <t xml:space="preserve">Chevrolet Niva (Opel Z18XE) </t>
  </si>
  <si>
    <t>Ravenol VSi 5W-40</t>
  </si>
  <si>
    <t>Nissam Almera 1.4</t>
  </si>
  <si>
    <t>Petro-Canada Duron Synthetic 0W-30</t>
  </si>
  <si>
    <t>Castrol Edge 0W-40</t>
  </si>
  <si>
    <t>BMW X3 3.0 дизель</t>
  </si>
  <si>
    <t>LM Leichtlauf Special AA 5W-30</t>
  </si>
  <si>
    <t>Infinity QX56</t>
  </si>
  <si>
    <t>Ravenol VSI 5W-40</t>
  </si>
  <si>
    <t>Toyota Camry Cracia</t>
  </si>
  <si>
    <t>Huyndai, G6-BA, 2,7</t>
  </si>
  <si>
    <t>ВАЗ 11193</t>
  </si>
  <si>
    <t>NGN Nord 5w-30</t>
  </si>
  <si>
    <t>Land Rover Discovery 3 2,7D</t>
  </si>
  <si>
    <t>Valvoline Synpower 0w-40</t>
  </si>
  <si>
    <t>Ford Focus 2008 ST 2.5 turbo</t>
  </si>
  <si>
    <t>GT Power CI 10W-40 CI-4/SL</t>
  </si>
  <si>
    <t>Kia Sorento 2.5  D4CB</t>
  </si>
  <si>
    <t>Hyindai Porter 2,5 D4BF</t>
  </si>
  <si>
    <t>Addinol Super Power MV 0537 5W-30</t>
  </si>
  <si>
    <t>Suzuki SX4 Sedan2008</t>
  </si>
  <si>
    <t>BP Visco 7000 0W-40</t>
  </si>
  <si>
    <t>Fiat Linea 1,4 T-Jet 120л.с.</t>
  </si>
  <si>
    <t>Motul 8100 X-lite 0W-30 SL</t>
  </si>
  <si>
    <t>Mitsubishi Lancer IX  1.6</t>
  </si>
  <si>
    <t>1,8 TSI CDAA, 7DSG</t>
  </si>
  <si>
    <t>BP VISCO 7000 0W-40 LL-04 C3</t>
  </si>
  <si>
    <r>
      <t xml:space="preserve">BMW 525D </t>
    </r>
    <r>
      <rPr>
        <sz val="9"/>
        <color theme="1"/>
        <rFont val="Calibri"/>
        <family val="2"/>
        <charset val="204"/>
        <scheme val="minor"/>
      </rPr>
      <t>2007гв, 3.0D, DPF</t>
    </r>
  </si>
  <si>
    <t>средний износ</t>
  </si>
  <si>
    <t>сумма</t>
  </si>
  <si>
    <t>Peugeot 407 2007г. EW10A</t>
  </si>
  <si>
    <t>Mobil 1 0W-40</t>
  </si>
  <si>
    <t>Mobil 1 New Life 0W-40</t>
  </si>
  <si>
    <t>Great Wall Hover H3,  4g63</t>
  </si>
  <si>
    <t>Petro-Canada Duron 0W-30</t>
  </si>
  <si>
    <r>
      <t xml:space="preserve">Nissan Bluebird </t>
    </r>
    <r>
      <rPr>
        <sz val="8"/>
        <color theme="1"/>
        <rFont val="Calibri"/>
        <family val="2"/>
        <charset val="204"/>
        <scheme val="minor"/>
      </rPr>
      <t>2004 QG15DE</t>
    </r>
  </si>
  <si>
    <t>Motul 8100 Eco-lite 0W-20 SM</t>
  </si>
  <si>
    <t>MMC Outlander XL 2.4 2010 г. 4B12</t>
  </si>
  <si>
    <t>PС Supreme Syntetic 5w20 API SN</t>
  </si>
  <si>
    <t>Kia Ceed SW II 2012, G4FG 1.6</t>
  </si>
  <si>
    <t>Тойота Авенсис 2001 3S-FE</t>
  </si>
  <si>
    <t>PC Duron Synthetic 0w-30</t>
  </si>
  <si>
    <t>ММС Lancer 2008 4B11</t>
  </si>
  <si>
    <t>MMC Lancer 2006 4G18</t>
  </si>
  <si>
    <t xml:space="preserve">PC Duron Synthetic 0w-30 API SM </t>
  </si>
  <si>
    <t>GT Turbo Classic SAE 15W-40</t>
  </si>
  <si>
    <t>БЕЛАЗ-75131, Cummins KTA-50C</t>
  </si>
  <si>
    <t>500 м/ч</t>
  </si>
  <si>
    <t xml:space="preserve">MMC Lancer X 2008г. 4B10 </t>
  </si>
  <si>
    <t>Toyota 0W-20 API SN 08880-10505</t>
  </si>
  <si>
    <t>Toyota Corolla 2007г. 1zr-fe</t>
  </si>
  <si>
    <t>Addinol Extra Light MV 038 0W-30</t>
  </si>
  <si>
    <t>VW Polo Sedan, 2010, CFNA</t>
  </si>
  <si>
    <t>Ваз калина 11196</t>
  </si>
  <si>
    <t>Fuchs Titan GT1 PRO C-3 5W-30</t>
  </si>
  <si>
    <t>VW Touareg 3.0TDI  CASA</t>
  </si>
  <si>
    <t>Fuchs Titan Supersyn Plus 5W-40</t>
  </si>
  <si>
    <t>Toyota Celica ST205 3S-GTE</t>
  </si>
  <si>
    <t>Mobil Super 3000 X1 Formula FE 5W-30</t>
  </si>
  <si>
    <t>Ford Mondeo бенз.</t>
  </si>
  <si>
    <t>Nissan Cube 1998 г. CG13DE</t>
  </si>
  <si>
    <t>Teboil Diamond Plus 0w-40 API SM</t>
  </si>
  <si>
    <t>Hyundai i30  G4FC 1,6</t>
  </si>
  <si>
    <t>Gtoil GT1 SAE 0w-40</t>
  </si>
  <si>
    <t>Toyota Chaser 1UZ-FE (4.0 V8)</t>
  </si>
  <si>
    <t>Castrol EDGE 5W-30 (A1/B1/A5/B5)</t>
  </si>
  <si>
    <t>MMC Montero Sport 2000 6G72</t>
  </si>
  <si>
    <t>PC Europe Synthetic 5w-40</t>
  </si>
  <si>
    <t xml:space="preserve">Jeep Commander 2008 OM642 </t>
  </si>
  <si>
    <t>PC Supreme Synthetic 5W-30</t>
  </si>
  <si>
    <t>Acura RDX (2,3 turbo 240 hp)</t>
  </si>
  <si>
    <t>Liqui Moly Moligen 5w-50</t>
  </si>
  <si>
    <t>Castrol GTX Syn Blend 10w-40</t>
  </si>
  <si>
    <t>Subaru Legacy, 1999 2,5 л</t>
  </si>
  <si>
    <t>Gtoil GT1 SAE 5W-50</t>
  </si>
  <si>
    <t>ВАЗ 2108 1.6 21083</t>
  </si>
  <si>
    <t>Seat Altea 1.4TSI CAXA</t>
  </si>
  <si>
    <t>Mobil1 ESP Formula 5w-30 API SN</t>
  </si>
  <si>
    <t>BP Visco 7000 0W-40 C3</t>
  </si>
  <si>
    <t>VW Tiguan 2.0TSI CAWA</t>
  </si>
  <si>
    <t>NGN SYNERGY PLUS SAE 0W-30</t>
  </si>
  <si>
    <t>TLC Prado 120, 2007, 1GR-FE (V6 4.0)</t>
  </si>
  <si>
    <t>Toyota Genuine 0W-20</t>
  </si>
  <si>
    <t>Toyota Highlander 2GR-FE, 3,5</t>
  </si>
  <si>
    <t>NGN Future 0w-20</t>
  </si>
  <si>
    <t>Honda Civic 2007</t>
  </si>
  <si>
    <t>Kia spectra 1.6 S6D</t>
  </si>
  <si>
    <t>Mobil1 ESP 5W-30</t>
  </si>
  <si>
    <t>SsangYong Korando Sports</t>
  </si>
  <si>
    <t>ТНК Magnum Ultratec 5W-40</t>
  </si>
  <si>
    <t>Honda Civic Ferio RS D17A</t>
  </si>
  <si>
    <t>ТНК Magnum Super 5W-40</t>
  </si>
  <si>
    <t>Toyota Sprinter 5A-FE</t>
  </si>
  <si>
    <t>Honda CR-V K20A</t>
  </si>
  <si>
    <t xml:space="preserve">IVECO </t>
  </si>
  <si>
    <t xml:space="preserve">KIA RIO III 2013г. 1,6л. </t>
  </si>
  <si>
    <t xml:space="preserve">Red Line 5W-20 </t>
  </si>
  <si>
    <t>Лукойл Люкс 5W-40 API SN</t>
  </si>
  <si>
    <t>Landrover Discovery 3</t>
  </si>
  <si>
    <t>Pennzoil Ultra 5W-30 Api SN</t>
  </si>
  <si>
    <t>Fuchs Titan Pro C3 5W-30</t>
  </si>
  <si>
    <t>Citroen C5 Tourer 2.0 HDI</t>
  </si>
  <si>
    <t>Gulf Supreme Duty XLE 10W-30</t>
  </si>
  <si>
    <t>Kia Sorento 2,5 CRDI VGT 2008</t>
  </si>
  <si>
    <t>ELF Solaris FE 5W-30</t>
  </si>
  <si>
    <t>Reno Laguna 3</t>
  </si>
  <si>
    <t>Mobil 1 ESP 0W-40 + suprotec</t>
  </si>
  <si>
    <t xml:space="preserve">Opel Astra H, z18xer </t>
  </si>
  <si>
    <t>GToil GT Energy SN 5W-30</t>
  </si>
  <si>
    <t>Toyota Succeed, 1NZ 1,5</t>
  </si>
  <si>
    <t>nissan vanett trak 1992, NA20</t>
  </si>
  <si>
    <t>TLC prado 2000 3.4 литра, 5vz</t>
  </si>
  <si>
    <t>Castrol Edge FST 0W-40</t>
  </si>
  <si>
    <t>VW Tiguan 1.4 TSI, 150л.с.</t>
  </si>
  <si>
    <t xml:space="preserve">PC Duron Synthetic 0w-30 </t>
  </si>
  <si>
    <t>Lukoil Lux 5w-30 SL\A5</t>
  </si>
  <si>
    <t>MMC Outlander XL 3.0 6B31</t>
  </si>
  <si>
    <t>Motul 8100 X-max 0w-40, SM/CF GF-4</t>
  </si>
  <si>
    <t>Ford Focus ST 2.5 turbo, 2008</t>
  </si>
  <si>
    <t>Toyota Celica, 3S-GTE</t>
  </si>
  <si>
    <t xml:space="preserve">Toyota "ENGINE OIL 0W-30", 5л SL 08880-80365 </t>
  </si>
  <si>
    <t>Lexus RX300 2005</t>
  </si>
  <si>
    <t>Valvoline SynPower 0w-40, API SJ/CF</t>
  </si>
  <si>
    <t>Fuchs Titan Supersyn Longlife 5W-40</t>
  </si>
  <si>
    <t>Renault Master 2.5 dci</t>
  </si>
  <si>
    <t>Castrol EDGE 0W-30 FST Turbo Diesel</t>
  </si>
  <si>
    <t>Addinol Professional 1040 E9 10w-40</t>
  </si>
  <si>
    <t>Mercedes Sprinter 313 OM646</t>
  </si>
  <si>
    <t>Xado Atomic Oil  5w-30 504/507</t>
  </si>
  <si>
    <t>Skoda Octavia II 2.0 TDI (BKD)</t>
  </si>
  <si>
    <t>Xenum VX 5w-30</t>
  </si>
  <si>
    <t>chevrolet lacetti 2007 F16D</t>
  </si>
  <si>
    <t>Лукойл Авангард Ультра 5W-40 API CI-4/SL</t>
  </si>
  <si>
    <t>GT Power Synt FE SAE 5W-30 API CI-4</t>
  </si>
  <si>
    <t>Kia Sorento 2,5 CRDI, D4CB</t>
  </si>
  <si>
    <t>сажа</t>
  </si>
  <si>
    <t>PC Duron Synthetic 0W-30 + LM Ceratec</t>
  </si>
  <si>
    <t>ММС Lancer  2008 г.в., 4B11</t>
  </si>
  <si>
    <t>Valvoline Synpower 0W-40</t>
  </si>
  <si>
    <t>Toyota avensis 2,0 1AZ-FSE</t>
  </si>
  <si>
    <t>MMC Pajero Sport 2.5D 4d56 2012</t>
  </si>
  <si>
    <t>дизель</t>
  </si>
  <si>
    <t>MMC Lancer X 1.8 CVT (4B10)</t>
  </si>
  <si>
    <t>FUCHS TITAN SUPERSYN 0W-30 SL</t>
  </si>
  <si>
    <t>MMC Lancer IX 2.0, 4G63 (136лс)</t>
  </si>
  <si>
    <t>PC Supreme Synthetic 5W-30 SN</t>
  </si>
  <si>
    <t>Shell Helix Ultra 0w-40</t>
  </si>
  <si>
    <t>VW 1,8 TSI CDAA</t>
  </si>
  <si>
    <t>Motul 8100 Eco-Clean 5W-30 ACEA C2</t>
  </si>
  <si>
    <t>Nissan Qashqai, 2011 MR20DE</t>
  </si>
  <si>
    <t>Motul 300V 5w-40</t>
  </si>
  <si>
    <t>MMC Outlander XL 3.0 6В31</t>
  </si>
  <si>
    <t>BMW 525D 2007гв, 3.0d</t>
  </si>
  <si>
    <t>Kendall GT-1 Full Synthetic Euro SAE 5W30</t>
  </si>
  <si>
    <t>Addinol MV0537 5W-30</t>
  </si>
  <si>
    <t>Mazda CX-7 2.3 DISI TURBO L3-VDT</t>
  </si>
  <si>
    <t>Mobil Delvac 1 5W-40</t>
  </si>
  <si>
    <t>KIA Sorento D4CB VGT 2007</t>
  </si>
  <si>
    <t>Toyota Avensis 2,0 150 1AZ-FSE</t>
  </si>
  <si>
    <t>SRS VIVA 1 topsynth SAE 5W-40</t>
  </si>
  <si>
    <t xml:space="preserve">Citroen Berlingo NEW B9 2011 V1,6 </t>
  </si>
  <si>
    <t>Chevron DELO 400 LE SYNTHETIC SAE 5W-30</t>
  </si>
  <si>
    <t>Tiguan 2.0 TSI CAWA</t>
  </si>
  <si>
    <t>GM Dexos2 5W-30</t>
  </si>
  <si>
    <t>Chevrolet Aveo T300 1,6 A16XER</t>
  </si>
  <si>
    <t>Ravenol WIV 5W-30</t>
  </si>
  <si>
    <t>VW Crafter 2012 CKTB 80kw</t>
  </si>
  <si>
    <t>Отн. износ</t>
  </si>
  <si>
    <t>Meguin Megol Ultra Performance Longlifee 5w-40</t>
  </si>
  <si>
    <t>Subaru Legacy 1999 2.5</t>
  </si>
  <si>
    <t>Land Rover Discovery 3 2.7L</t>
  </si>
  <si>
    <t>Mobil 1 SAE 0W-40</t>
  </si>
  <si>
    <t>Liqui Moly Synthoil HiTech 5W-40</t>
  </si>
  <si>
    <t xml:space="preserve">VW Tiguan 2,0 TSI, 2011 </t>
  </si>
  <si>
    <t>Kendall GT-1 High Performance Synthetic Blend Liquid Titanium 5W-30 API SN ILSAC GF-5</t>
  </si>
  <si>
    <t>Toyota Allion 2003г 1zz-fe</t>
  </si>
  <si>
    <t>ConocoPhilips Triton Full Synthetic Diesel 5W-40</t>
  </si>
  <si>
    <t>VW Tiguan 2,0 TSI</t>
  </si>
  <si>
    <t>Motul Eco-Lite 0W-20 API SM</t>
  </si>
  <si>
    <t xml:space="preserve">Hyundai-Kia Premium LS Diesel 5W-30 05200-00111 </t>
  </si>
  <si>
    <t>Petro-Canada Duron-E 10W-30</t>
  </si>
  <si>
    <t>GT oil GT 1 0W-40</t>
  </si>
  <si>
    <t>Hyundai-Kia Premium DPF Diesel 5W-30</t>
  </si>
  <si>
    <t>Audi RS6 2008</t>
  </si>
  <si>
    <t>Mobil Delvac MX 15w-40</t>
  </si>
  <si>
    <t xml:space="preserve">ZIC XQ 5w-40 </t>
  </si>
  <si>
    <t>Sorento 2,5 D4CB</t>
  </si>
  <si>
    <t>Shell HX7 5W-40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</si>
</sst>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11" xfId="0" applyBorder="1"/>
    <xf numFmtId="0" fontId="0" fillId="0" borderId="12" xfId="0" applyBorder="1"/>
    <xf numFmtId="0" fontId="0" fillId="0" borderId="6" xfId="0" applyBorder="1" applyAlignme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/>
    <xf numFmtId="0" fontId="0" fillId="0" borderId="1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4" xfId="0" applyFill="1" applyBorder="1"/>
    <xf numFmtId="0" fontId="0" fillId="2" borderId="27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16" xfId="0" applyFill="1" applyBorder="1"/>
    <xf numFmtId="0" fontId="1" fillId="2" borderId="27" xfId="0" applyFont="1" applyFill="1" applyBorder="1"/>
    <xf numFmtId="0" fontId="1" fillId="0" borderId="27" xfId="0" applyFont="1" applyBorder="1"/>
    <xf numFmtId="0" fontId="0" fillId="0" borderId="24" xfId="0" applyFill="1" applyBorder="1"/>
    <xf numFmtId="0" fontId="0" fillId="0" borderId="27" xfId="0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2" xfId="0" applyFill="1" applyBorder="1"/>
    <xf numFmtId="0" fontId="0" fillId="0" borderId="16" xfId="0" applyFill="1" applyBorder="1"/>
    <xf numFmtId="0" fontId="0" fillId="2" borderId="23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32" xfId="0" applyFill="1" applyBorder="1" applyAlignment="1">
      <alignment horizontal="right" wrapText="1"/>
    </xf>
    <xf numFmtId="0" fontId="0" fillId="2" borderId="1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4" xfId="0" applyFill="1" applyBorder="1" applyAlignment="1">
      <alignment horizontal="right" wrapText="1"/>
    </xf>
    <xf numFmtId="0" fontId="0" fillId="2" borderId="14" xfId="0" applyFill="1" applyBorder="1" applyAlignment="1">
      <alignment horizontal="right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1" fillId="2" borderId="36" xfId="0" applyFont="1" applyFill="1" applyBorder="1"/>
    <xf numFmtId="0" fontId="0" fillId="0" borderId="36" xfId="0" applyFill="1" applyBorder="1"/>
    <xf numFmtId="0" fontId="0" fillId="0" borderId="0" xfId="0" applyAlignment="1">
      <alignment horizontal="left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0" fillId="2" borderId="13" xfId="0" applyFill="1" applyBorder="1" applyAlignment="1"/>
    <xf numFmtId="0" fontId="0" fillId="2" borderId="2" xfId="0" applyFill="1" applyBorder="1" applyAlignment="1"/>
    <xf numFmtId="0" fontId="0" fillId="2" borderId="11" xfId="0" applyFill="1" applyBorder="1" applyAlignment="1"/>
    <xf numFmtId="0" fontId="0" fillId="2" borderId="14" xfId="0" applyFill="1" applyBorder="1" applyAlignment="1"/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3" xfId="0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14" xfId="0" applyBorder="1" applyAlignment="1">
      <alignment wrapText="1"/>
    </xf>
    <xf numFmtId="0" fontId="0" fillId="0" borderId="14" xfId="0" applyBorder="1" applyAlignment="1"/>
    <xf numFmtId="2" fontId="0" fillId="0" borderId="0" xfId="0" applyNumberFormat="1"/>
    <xf numFmtId="2" fontId="0" fillId="0" borderId="25" xfId="0" applyNumberFormat="1" applyBorder="1"/>
    <xf numFmtId="0" fontId="0" fillId="0" borderId="32" xfId="0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 wrapText="1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1" fillId="2" borderId="23" xfId="0" applyFont="1" applyFill="1" applyBorder="1" applyAlignment="1">
      <alignment horizontal="left"/>
    </xf>
    <xf numFmtId="2" fontId="0" fillId="0" borderId="45" xfId="0" applyNumberFormat="1" applyBorder="1"/>
    <xf numFmtId="0" fontId="2" fillId="2" borderId="26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26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2" xfId="0" applyFill="1" applyBorder="1"/>
    <xf numFmtId="0" fontId="0" fillId="2" borderId="24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2" borderId="33" xfId="0" applyFill="1" applyBorder="1" applyAlignment="1">
      <alignment horizontal="right" wrapText="1"/>
    </xf>
    <xf numFmtId="0" fontId="0" fillId="2" borderId="15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6" xfId="0" applyFill="1" applyBorder="1" applyAlignment="1">
      <alignment horizontal="right" wrapText="1"/>
    </xf>
    <xf numFmtId="0" fontId="0" fillId="2" borderId="16" xfId="0" applyFill="1" applyBorder="1" applyAlignment="1">
      <alignment horizontal="right"/>
    </xf>
    <xf numFmtId="0" fontId="0" fillId="0" borderId="33" xfId="0" applyBorder="1" applyAlignment="1">
      <alignment horizontal="right" wrapText="1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 wrapText="1"/>
    </xf>
    <xf numFmtId="0" fontId="0" fillId="0" borderId="50" xfId="0" applyBorder="1" applyAlignment="1">
      <alignment horizontal="right"/>
    </xf>
    <xf numFmtId="0" fontId="1" fillId="2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0" fillId="0" borderId="42" xfId="0" applyFill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2" borderId="45" xfId="0" applyFill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0" fillId="0" borderId="45" xfId="0" applyBorder="1" applyAlignment="1">
      <alignment horizontal="right"/>
    </xf>
    <xf numFmtId="0" fontId="0" fillId="2" borderId="32" xfId="0" applyFill="1" applyBorder="1"/>
    <xf numFmtId="0" fontId="1" fillId="0" borderId="2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26" xfId="0" applyFill="1" applyBorder="1"/>
    <xf numFmtId="0" fontId="0" fillId="2" borderId="45" xfId="0" applyFill="1" applyBorder="1" applyAlignment="1">
      <alignment horizontal="center"/>
    </xf>
    <xf numFmtId="0" fontId="0" fillId="2" borderId="26" xfId="0" applyFill="1" applyBorder="1"/>
    <xf numFmtId="0" fontId="0" fillId="2" borderId="5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15" xfId="0" applyFill="1" applyBorder="1" applyAlignment="1"/>
    <xf numFmtId="0" fontId="0" fillId="2" borderId="1" xfId="0" applyFill="1" applyBorder="1" applyAlignment="1"/>
    <xf numFmtId="0" fontId="0" fillId="2" borderId="12" xfId="0" applyFill="1" applyBorder="1" applyAlignment="1"/>
    <xf numFmtId="0" fontId="0" fillId="2" borderId="16" xfId="0" applyFill="1" applyBorder="1" applyAlignment="1"/>
    <xf numFmtId="0" fontId="0" fillId="2" borderId="45" xfId="0" applyNumberFormat="1" applyFill="1" applyBorder="1" applyAlignment="1">
      <alignment horizontal="right"/>
    </xf>
    <xf numFmtId="0" fontId="0" fillId="0" borderId="52" xfId="0" applyBorder="1" applyAlignment="1">
      <alignment horizontal="right"/>
    </xf>
    <xf numFmtId="0" fontId="0" fillId="2" borderId="52" xfId="0" applyFill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45" xfId="0" applyBorder="1" applyAlignment="1"/>
    <xf numFmtId="0" fontId="0" fillId="0" borderId="45" xfId="0" applyBorder="1"/>
    <xf numFmtId="0" fontId="0" fillId="0" borderId="52" xfId="0" applyBorder="1"/>
    <xf numFmtId="0" fontId="0" fillId="2" borderId="52" xfId="0" applyFill="1" applyBorder="1"/>
    <xf numFmtId="0" fontId="0" fillId="0" borderId="52" xfId="0" applyFill="1" applyBorder="1"/>
    <xf numFmtId="0" fontId="0" fillId="0" borderId="55" xfId="0" applyBorder="1"/>
    <xf numFmtId="0" fontId="0" fillId="2" borderId="14" xfId="0" applyFill="1" applyBorder="1"/>
    <xf numFmtId="0" fontId="2" fillId="0" borderId="23" xfId="0" applyFont="1" applyBorder="1" applyAlignment="1">
      <alignment horizontal="left"/>
    </xf>
    <xf numFmtId="0" fontId="0" fillId="0" borderId="59" xfId="0" applyBorder="1" applyAlignment="1"/>
    <xf numFmtId="0" fontId="0" fillId="0" borderId="60" xfId="0" applyBorder="1" applyAlignment="1"/>
    <xf numFmtId="0" fontId="0" fillId="0" borderId="61" xfId="0" applyBorder="1" applyAlignment="1"/>
    <xf numFmtId="0" fontId="0" fillId="0" borderId="56" xfId="0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3" borderId="0" xfId="0" applyFill="1"/>
    <xf numFmtId="1" fontId="0" fillId="0" borderId="44" xfId="0" applyNumberFormat="1" applyBorder="1"/>
    <xf numFmtId="0" fontId="1" fillId="2" borderId="24" xfId="0" applyFont="1" applyFill="1" applyBorder="1" applyAlignment="1">
      <alignment horizontal="left"/>
    </xf>
    <xf numFmtId="0" fontId="0" fillId="2" borderId="27" xfId="0" applyFill="1" applyBorder="1" applyAlignment="1"/>
    <xf numFmtId="0" fontId="0" fillId="0" borderId="26" xfId="0" applyFill="1" applyBorder="1" applyAlignment="1"/>
    <xf numFmtId="0" fontId="0" fillId="2" borderId="26" xfId="0" applyFill="1" applyBorder="1" applyAlignment="1"/>
    <xf numFmtId="0" fontId="0" fillId="0" borderId="23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32" xfId="0" applyFill="1" applyBorder="1" applyAlignment="1">
      <alignment horizontal="right" wrapText="1"/>
    </xf>
    <xf numFmtId="0" fontId="0" fillId="0" borderId="13" xfId="0" applyFill="1" applyBorder="1"/>
    <xf numFmtId="0" fontId="0" fillId="0" borderId="2" xfId="0" applyFill="1" applyBorder="1"/>
    <xf numFmtId="0" fontId="0" fillId="0" borderId="14" xfId="0" applyFill="1" applyBorder="1"/>
    <xf numFmtId="0" fontId="0" fillId="0" borderId="4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/>
    <xf numFmtId="0" fontId="0" fillId="0" borderId="2" xfId="0" applyFill="1" applyBorder="1" applyAlignment="1"/>
    <xf numFmtId="0" fontId="0" fillId="0" borderId="11" xfId="0" applyFill="1" applyBorder="1" applyAlignment="1"/>
    <xf numFmtId="0" fontId="0" fillId="0" borderId="14" xfId="0" applyFill="1" applyBorder="1" applyAlignment="1"/>
    <xf numFmtId="0" fontId="4" fillId="2" borderId="23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right" wrapText="1"/>
    </xf>
    <xf numFmtId="0" fontId="4" fillId="2" borderId="13" xfId="0" applyFont="1" applyFill="1" applyBorder="1"/>
    <xf numFmtId="0" fontId="4" fillId="2" borderId="2" xfId="0" applyFont="1" applyFill="1" applyBorder="1"/>
    <xf numFmtId="0" fontId="4" fillId="2" borderId="14" xfId="0" applyFont="1" applyFill="1" applyBorder="1"/>
    <xf numFmtId="0" fontId="4" fillId="2" borderId="4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/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14" xfId="0" applyFont="1" applyFill="1" applyBorder="1" applyAlignment="1"/>
    <xf numFmtId="0" fontId="4" fillId="2" borderId="26" xfId="0" applyFont="1" applyFill="1" applyBorder="1" applyAlignment="1"/>
    <xf numFmtId="2" fontId="4" fillId="0" borderId="26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3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62" xfId="0" applyFill="1" applyBorder="1" applyAlignment="1"/>
    <xf numFmtId="0" fontId="0" fillId="0" borderId="17" xfId="0" applyBorder="1" applyAlignment="1">
      <alignment horizontal="right" wrapText="1"/>
    </xf>
    <xf numFmtId="0" fontId="0" fillId="2" borderId="23" xfId="0" applyFill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1" fillId="2" borderId="23" xfId="0" applyFont="1" applyFill="1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17" xfId="0" applyBorder="1" applyAlignment="1">
      <alignment horizontal="left"/>
    </xf>
    <xf numFmtId="0" fontId="2" fillId="0" borderId="62" xfId="0" applyFont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0" fillId="6" borderId="23" xfId="0" applyFill="1" applyBorder="1" applyAlignment="1">
      <alignment horizontal="left"/>
    </xf>
    <xf numFmtId="0" fontId="0" fillId="7" borderId="24" xfId="0" applyFill="1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52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5" xfId="0" applyBorder="1" applyAlignment="1"/>
    <xf numFmtId="0" fontId="0" fillId="0" borderId="52" xfId="0" applyBorder="1" applyAlignment="1"/>
    <xf numFmtId="0" fontId="0" fillId="0" borderId="52" xfId="0" applyFill="1" applyBorder="1" applyAlignment="1"/>
    <xf numFmtId="0" fontId="0" fillId="0" borderId="45" xfId="0" applyFill="1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2" xfId="0" applyBorder="1" applyAlignment="1"/>
    <xf numFmtId="0" fontId="0" fillId="0" borderId="12" xfId="0" applyFill="1" applyBorder="1" applyAlignment="1"/>
    <xf numFmtId="2" fontId="0" fillId="0" borderId="65" xfId="0" applyNumberFormat="1" applyFont="1" applyFill="1" applyBorder="1"/>
    <xf numFmtId="2" fontId="0" fillId="0" borderId="66" xfId="0" applyNumberFormat="1" applyBorder="1"/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0" xfId="0" applyBorder="1" applyAlignment="1">
      <alignment horizontal="left" wrapText="1"/>
    </xf>
    <xf numFmtId="0" fontId="0" fillId="0" borderId="49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48" xfId="0" applyBorder="1"/>
    <xf numFmtId="0" fontId="0" fillId="0" borderId="51" xfId="0" applyBorder="1" applyAlignment="1">
      <alignment horizontal="center"/>
    </xf>
    <xf numFmtId="0" fontId="0" fillId="0" borderId="47" xfId="0" applyBorder="1" applyAlignment="1"/>
    <xf numFmtId="0" fontId="0" fillId="0" borderId="48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0" fillId="0" borderId="49" xfId="0" applyBorder="1" applyAlignment="1"/>
    <xf numFmtId="0" fontId="1" fillId="8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5" borderId="24" xfId="0" applyFill="1" applyBorder="1" applyAlignment="1">
      <alignment horizontal="left"/>
    </xf>
    <xf numFmtId="0" fontId="0" fillId="0" borderId="33" xfId="0" applyFill="1" applyBorder="1" applyAlignment="1">
      <alignment horizontal="right" wrapText="1"/>
    </xf>
    <xf numFmtId="0" fontId="0" fillId="0" borderId="69" xfId="0" applyBorder="1" applyAlignment="1">
      <alignment horizontal="right"/>
    </xf>
    <xf numFmtId="0" fontId="0" fillId="4" borderId="46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3" xfId="0" applyBorder="1" applyAlignment="1">
      <alignment horizontal="left"/>
    </xf>
    <xf numFmtId="2" fontId="0" fillId="0" borderId="28" xfId="0" applyNumberFormat="1" applyBorder="1" applyAlignment="1">
      <alignment horizontal="center" wrapText="1"/>
    </xf>
    <xf numFmtId="2" fontId="0" fillId="0" borderId="29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2" fontId="0" fillId="0" borderId="58" xfId="0" applyNumberFormat="1" applyBorder="1" applyAlignment="1">
      <alignment horizontal="center" wrapText="1"/>
    </xf>
    <xf numFmtId="2" fontId="0" fillId="0" borderId="64" xfId="0" applyNumberForma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57" xfId="0" applyBorder="1" applyAlignment="1">
      <alignment horizontal="right" wrapText="1"/>
    </xf>
    <xf numFmtId="0" fontId="0" fillId="0" borderId="68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82"/>
  <sheetViews>
    <sheetView tabSelected="1" zoomScale="80" zoomScaleNormal="80" workbookViewId="0">
      <pane ySplit="3" topLeftCell="A4" activePane="bottomLeft" state="frozen"/>
      <selection pane="bottomLeft" activeCell="B36" sqref="B36:C36"/>
    </sheetView>
  </sheetViews>
  <sheetFormatPr defaultRowHeight="15" x14ac:dyDescent="0.25"/>
  <cols>
    <col min="1" max="1" width="1.42578125" customWidth="1"/>
    <col min="2" max="2" width="33.5703125" customWidth="1"/>
    <col min="3" max="3" width="27.85546875" customWidth="1"/>
    <col min="4" max="4" width="8.7109375" style="83" customWidth="1"/>
    <col min="5" max="5" width="7.28515625" customWidth="1"/>
    <col min="6" max="6" width="8.140625" customWidth="1"/>
    <col min="7" max="7" width="6.140625" customWidth="1"/>
    <col min="8" max="10" width="6" customWidth="1"/>
    <col min="11" max="11" width="5.28515625" customWidth="1"/>
    <col min="12" max="12" width="5.42578125" customWidth="1"/>
    <col min="13" max="14" width="5.140625" customWidth="1"/>
    <col min="15" max="15" width="5.7109375" customWidth="1"/>
    <col min="16" max="16" width="5.42578125" customWidth="1"/>
    <col min="17" max="17" width="6" customWidth="1"/>
    <col min="18" max="18" width="4.42578125" customWidth="1"/>
    <col min="19" max="20" width="4.7109375" customWidth="1"/>
    <col min="21" max="21" width="5.5703125" customWidth="1"/>
    <col min="22" max="22" width="5.42578125" customWidth="1"/>
    <col min="23" max="23" width="5.5703125" customWidth="1"/>
    <col min="24" max="24" width="5.28515625" customWidth="1"/>
    <col min="25" max="25" width="4.5703125" customWidth="1"/>
    <col min="26" max="26" width="4.7109375" customWidth="1"/>
    <col min="27" max="27" width="5" customWidth="1"/>
    <col min="28" max="28" width="6.140625" customWidth="1"/>
    <col min="29" max="29" width="5.85546875" customWidth="1"/>
    <col min="30" max="30" width="5.7109375" customWidth="1"/>
    <col min="31" max="31" width="5.28515625" customWidth="1"/>
    <col min="32" max="32" width="5.7109375" style="137" customWidth="1"/>
    <col min="33" max="33" width="11" style="75" customWidth="1"/>
  </cols>
  <sheetData>
    <row r="1" spans="2:33" ht="12" customHeight="1" thickBot="1" x14ac:dyDescent="0.3"/>
    <row r="2" spans="2:33" ht="15.75" thickBot="1" x14ac:dyDescent="0.3">
      <c r="B2" s="271" t="s">
        <v>0</v>
      </c>
      <c r="C2" s="271" t="s">
        <v>1</v>
      </c>
      <c r="D2" s="273" t="s">
        <v>4</v>
      </c>
      <c r="E2" s="281" t="s">
        <v>5</v>
      </c>
      <c r="F2" s="282"/>
      <c r="G2" s="283"/>
      <c r="H2" s="277" t="s">
        <v>9</v>
      </c>
      <c r="I2" s="279" t="s">
        <v>10</v>
      </c>
      <c r="J2" s="275" t="s">
        <v>32</v>
      </c>
      <c r="K2" s="269" t="s">
        <v>18</v>
      </c>
      <c r="L2" s="270"/>
      <c r="M2" s="270"/>
      <c r="N2" s="270"/>
      <c r="O2" s="270"/>
      <c r="P2" s="270"/>
      <c r="Q2" s="270"/>
      <c r="R2" s="281" t="s">
        <v>29</v>
      </c>
      <c r="S2" s="282"/>
      <c r="T2" s="282"/>
      <c r="U2" s="282"/>
      <c r="V2" s="282"/>
      <c r="W2" s="282"/>
      <c r="X2" s="290"/>
      <c r="Y2" s="269" t="s">
        <v>43</v>
      </c>
      <c r="Z2" s="270"/>
      <c r="AA2" s="291"/>
      <c r="AB2" s="292" t="s">
        <v>31</v>
      </c>
      <c r="AC2" s="293"/>
      <c r="AD2" s="293"/>
      <c r="AE2" s="293"/>
      <c r="AF2" s="294"/>
      <c r="AG2" s="288" t="s">
        <v>333</v>
      </c>
    </row>
    <row r="3" spans="2:33" ht="15.75" thickBot="1" x14ac:dyDescent="0.3">
      <c r="B3" s="272"/>
      <c r="C3" s="272"/>
      <c r="D3" s="274"/>
      <c r="E3" s="3" t="s">
        <v>6</v>
      </c>
      <c r="F3" s="4" t="s">
        <v>7</v>
      </c>
      <c r="G3" s="15" t="s">
        <v>8</v>
      </c>
      <c r="H3" s="278"/>
      <c r="I3" s="280"/>
      <c r="J3" s="276"/>
      <c r="K3" s="10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10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7" t="s">
        <v>25</v>
      </c>
      <c r="Y3" s="10" t="s">
        <v>26</v>
      </c>
      <c r="Z3" s="5" t="s">
        <v>27</v>
      </c>
      <c r="AA3" s="6" t="s">
        <v>28</v>
      </c>
      <c r="AB3" s="161" t="s">
        <v>30</v>
      </c>
      <c r="AC3" s="162" t="s">
        <v>39</v>
      </c>
      <c r="AD3" s="162" t="s">
        <v>40</v>
      </c>
      <c r="AE3" s="163" t="s">
        <v>41</v>
      </c>
      <c r="AF3" s="164" t="s">
        <v>301</v>
      </c>
      <c r="AG3" s="289"/>
    </row>
    <row r="4" spans="2:33" ht="15.75" thickBot="1" x14ac:dyDescent="0.3">
      <c r="B4" s="240" t="s">
        <v>149</v>
      </c>
      <c r="C4" s="90" t="s">
        <v>349</v>
      </c>
      <c r="D4" s="241">
        <v>7500</v>
      </c>
      <c r="E4" s="242"/>
      <c r="F4" s="243">
        <v>11.89</v>
      </c>
      <c r="G4" s="244"/>
      <c r="H4" s="245">
        <v>2.76</v>
      </c>
      <c r="I4" s="243"/>
      <c r="J4" s="246"/>
      <c r="K4" s="242">
        <v>28</v>
      </c>
      <c r="L4" s="243">
        <v>752</v>
      </c>
      <c r="M4" s="243">
        <v>855</v>
      </c>
      <c r="N4" s="243">
        <v>0</v>
      </c>
      <c r="O4" s="243">
        <v>1142</v>
      </c>
      <c r="P4" s="243">
        <v>13</v>
      </c>
      <c r="Q4" s="243">
        <v>1882</v>
      </c>
      <c r="R4" s="242">
        <v>1</v>
      </c>
      <c r="S4" s="243">
        <v>2</v>
      </c>
      <c r="T4" s="243">
        <v>13</v>
      </c>
      <c r="U4" s="243">
        <v>42</v>
      </c>
      <c r="V4" s="243">
        <v>1</v>
      </c>
      <c r="W4" s="243">
        <v>4</v>
      </c>
      <c r="X4" s="247">
        <v>1</v>
      </c>
      <c r="Y4" s="242">
        <v>6</v>
      </c>
      <c r="Z4" s="243">
        <v>11</v>
      </c>
      <c r="AA4" s="244">
        <v>2</v>
      </c>
      <c r="AB4" s="248"/>
      <c r="AC4" s="249"/>
      <c r="AD4" s="249"/>
      <c r="AE4" s="250"/>
      <c r="AF4" s="251"/>
      <c r="AG4" s="200">
        <f>(R4*4+S4*4+T4*2+U4+V4*4+W4*4+X4*4)/D4*1000</f>
        <v>13.866666666666665</v>
      </c>
    </row>
    <row r="5" spans="2:33" x14ac:dyDescent="0.25">
      <c r="B5" s="216" t="s">
        <v>344</v>
      </c>
      <c r="C5" s="217" t="s">
        <v>203</v>
      </c>
      <c r="D5" s="211">
        <v>4800</v>
      </c>
      <c r="E5" s="201">
        <v>46.67</v>
      </c>
      <c r="F5" s="202">
        <v>8.6</v>
      </c>
      <c r="G5" s="203">
        <v>165</v>
      </c>
      <c r="H5" s="204">
        <v>2.9</v>
      </c>
      <c r="I5" s="213">
        <v>3.35</v>
      </c>
      <c r="J5" s="205"/>
      <c r="K5" s="206">
        <v>48</v>
      </c>
      <c r="L5" s="207">
        <v>664</v>
      </c>
      <c r="M5" s="207">
        <v>740</v>
      </c>
      <c r="N5" s="207">
        <v>0</v>
      </c>
      <c r="O5" s="207">
        <v>48</v>
      </c>
      <c r="P5" s="207">
        <v>11</v>
      </c>
      <c r="Q5" s="207">
        <v>1730</v>
      </c>
      <c r="R5" s="206">
        <v>0</v>
      </c>
      <c r="S5" s="207">
        <v>0</v>
      </c>
      <c r="T5" s="207">
        <v>3</v>
      </c>
      <c r="U5" s="207">
        <v>21</v>
      </c>
      <c r="V5" s="207">
        <v>1</v>
      </c>
      <c r="W5" s="207">
        <v>1</v>
      </c>
      <c r="X5" s="208">
        <v>1</v>
      </c>
      <c r="Y5" s="206">
        <v>23</v>
      </c>
      <c r="Z5" s="207">
        <v>4</v>
      </c>
      <c r="AA5" s="209">
        <v>2</v>
      </c>
      <c r="AB5" s="206">
        <v>19</v>
      </c>
      <c r="AC5" s="207">
        <v>0</v>
      </c>
      <c r="AD5" s="207">
        <v>25</v>
      </c>
      <c r="AE5" s="209">
        <v>13</v>
      </c>
      <c r="AF5" s="210"/>
      <c r="AG5" s="200">
        <f t="shared" ref="AG5:AG68" si="0">(R5*4+S5*4+T5*2+U5+V5*4+W5*4+X5*4)/D5*1000</f>
        <v>8.125</v>
      </c>
    </row>
    <row r="6" spans="2:33" ht="15" customHeight="1" x14ac:dyDescent="0.25">
      <c r="B6" s="160" t="s">
        <v>342</v>
      </c>
      <c r="C6" s="69" t="s">
        <v>343</v>
      </c>
      <c r="D6" s="215">
        <v>2300</v>
      </c>
      <c r="E6" s="11">
        <v>56.4</v>
      </c>
      <c r="F6" s="2">
        <v>10.5</v>
      </c>
      <c r="G6" s="12">
        <v>179</v>
      </c>
      <c r="H6" s="134">
        <v>4.0999999999999996</v>
      </c>
      <c r="I6" s="135">
        <v>2.93</v>
      </c>
      <c r="J6" s="136"/>
      <c r="K6" s="70">
        <v>0</v>
      </c>
      <c r="L6" s="71">
        <v>1208</v>
      </c>
      <c r="M6" s="71">
        <v>1442</v>
      </c>
      <c r="N6" s="71">
        <v>0</v>
      </c>
      <c r="O6" s="71">
        <v>43</v>
      </c>
      <c r="P6" s="71">
        <v>9</v>
      </c>
      <c r="Q6" s="71">
        <v>2082</v>
      </c>
      <c r="R6" s="70">
        <v>0</v>
      </c>
      <c r="S6" s="71">
        <v>0</v>
      </c>
      <c r="T6" s="71">
        <v>0</v>
      </c>
      <c r="U6" s="71">
        <v>15</v>
      </c>
      <c r="V6" s="71">
        <v>0</v>
      </c>
      <c r="W6" s="71">
        <v>2</v>
      </c>
      <c r="X6" s="72">
        <v>0</v>
      </c>
      <c r="Y6" s="70">
        <v>26</v>
      </c>
      <c r="Z6" s="71">
        <v>0</v>
      </c>
      <c r="AA6" s="74">
        <v>4</v>
      </c>
      <c r="AB6" s="70"/>
      <c r="AC6" s="71"/>
      <c r="AD6" s="71">
        <v>24</v>
      </c>
      <c r="AE6" s="74">
        <v>10</v>
      </c>
      <c r="AF6" s="171"/>
      <c r="AG6" s="200">
        <f t="shared" si="0"/>
        <v>10</v>
      </c>
    </row>
    <row r="7" spans="2:33" ht="15" customHeight="1" x14ac:dyDescent="0.25">
      <c r="B7" s="214" t="s">
        <v>340</v>
      </c>
      <c r="C7" s="38" t="s">
        <v>341</v>
      </c>
      <c r="D7" s="212">
        <v>6035</v>
      </c>
      <c r="E7" s="60">
        <v>49.96</v>
      </c>
      <c r="F7" s="61">
        <v>8.5</v>
      </c>
      <c r="G7" s="159">
        <v>147</v>
      </c>
      <c r="H7" s="140">
        <v>3.16</v>
      </c>
      <c r="I7" s="62">
        <v>2.0699999999999998</v>
      </c>
      <c r="J7" s="63"/>
      <c r="K7" s="64">
        <v>32</v>
      </c>
      <c r="L7" s="65">
        <v>680</v>
      </c>
      <c r="M7" s="65">
        <v>707</v>
      </c>
      <c r="N7" s="65">
        <v>0</v>
      </c>
      <c r="O7" s="65">
        <v>91</v>
      </c>
      <c r="P7" s="65">
        <v>9</v>
      </c>
      <c r="Q7" s="65">
        <v>2086</v>
      </c>
      <c r="R7" s="64">
        <v>0</v>
      </c>
      <c r="S7" s="65">
        <v>0</v>
      </c>
      <c r="T7" s="65">
        <v>1</v>
      </c>
      <c r="U7" s="65">
        <v>15</v>
      </c>
      <c r="V7" s="65">
        <v>0</v>
      </c>
      <c r="W7" s="65">
        <v>1</v>
      </c>
      <c r="X7" s="66">
        <v>0</v>
      </c>
      <c r="Y7" s="64">
        <v>23</v>
      </c>
      <c r="Z7" s="65">
        <v>1</v>
      </c>
      <c r="AA7" s="67">
        <v>1</v>
      </c>
      <c r="AB7" s="64">
        <v>22</v>
      </c>
      <c r="AC7" s="65">
        <v>0</v>
      </c>
      <c r="AD7" s="65">
        <v>12</v>
      </c>
      <c r="AE7" s="67">
        <v>11</v>
      </c>
      <c r="AF7" s="172"/>
      <c r="AG7" s="200">
        <f t="shared" si="0"/>
        <v>3.4797017398508698</v>
      </c>
    </row>
    <row r="8" spans="2:33" x14ac:dyDescent="0.25">
      <c r="B8" s="37" t="s">
        <v>338</v>
      </c>
      <c r="C8" s="38" t="s">
        <v>339</v>
      </c>
      <c r="D8" s="39">
        <v>8032</v>
      </c>
      <c r="E8" s="60">
        <v>73.3</v>
      </c>
      <c r="F8" s="61">
        <v>12</v>
      </c>
      <c r="G8" s="159">
        <v>160</v>
      </c>
      <c r="H8" s="140">
        <v>2.41</v>
      </c>
      <c r="I8" s="62">
        <v>3.65</v>
      </c>
      <c r="J8" s="63"/>
      <c r="K8" s="64">
        <v>0</v>
      </c>
      <c r="L8" s="65">
        <v>812</v>
      </c>
      <c r="M8" s="65">
        <v>950</v>
      </c>
      <c r="N8" s="65">
        <v>0</v>
      </c>
      <c r="O8" s="65">
        <v>23</v>
      </c>
      <c r="P8" s="65">
        <v>7</v>
      </c>
      <c r="Q8" s="65">
        <v>2134</v>
      </c>
      <c r="R8" s="64">
        <v>0</v>
      </c>
      <c r="S8" s="65">
        <v>0</v>
      </c>
      <c r="T8" s="65">
        <v>0</v>
      </c>
      <c r="U8" s="65">
        <v>37</v>
      </c>
      <c r="V8" s="65">
        <v>0</v>
      </c>
      <c r="W8" s="65">
        <v>3</v>
      </c>
      <c r="X8" s="66">
        <v>0</v>
      </c>
      <c r="Y8" s="64">
        <v>10</v>
      </c>
      <c r="Z8" s="65">
        <v>0</v>
      </c>
      <c r="AA8" s="67">
        <v>0</v>
      </c>
      <c r="AB8" s="64"/>
      <c r="AC8" s="65"/>
      <c r="AD8" s="65">
        <v>18</v>
      </c>
      <c r="AE8" s="67">
        <v>15</v>
      </c>
      <c r="AF8" s="172"/>
      <c r="AG8" s="200">
        <f t="shared" si="0"/>
        <v>6.1005976095617527</v>
      </c>
    </row>
    <row r="9" spans="2:33" x14ac:dyDescent="0.25">
      <c r="B9" s="68" t="s">
        <v>337</v>
      </c>
      <c r="C9" s="69" t="s">
        <v>336</v>
      </c>
      <c r="D9" s="77">
        <v>5000</v>
      </c>
      <c r="E9" s="11">
        <v>77.209999999999994</v>
      </c>
      <c r="F9" s="2">
        <v>13.63</v>
      </c>
      <c r="G9" s="12">
        <v>182</v>
      </c>
      <c r="H9" s="134">
        <v>8.73</v>
      </c>
      <c r="I9" s="135">
        <v>2.2400000000000002</v>
      </c>
      <c r="J9" s="136">
        <v>220</v>
      </c>
      <c r="K9" s="70">
        <v>64</v>
      </c>
      <c r="L9" s="71">
        <v>844</v>
      </c>
      <c r="M9" s="71">
        <v>982</v>
      </c>
      <c r="N9" s="71">
        <v>0</v>
      </c>
      <c r="O9" s="71">
        <v>140</v>
      </c>
      <c r="P9" s="71">
        <v>90</v>
      </c>
      <c r="Q9" s="71">
        <v>2860</v>
      </c>
      <c r="R9" s="70">
        <v>0</v>
      </c>
      <c r="S9" s="71">
        <v>0</v>
      </c>
      <c r="T9" s="71">
        <v>2</v>
      </c>
      <c r="U9" s="71">
        <v>21</v>
      </c>
      <c r="V9" s="71">
        <v>1</v>
      </c>
      <c r="W9" s="71">
        <v>1</v>
      </c>
      <c r="X9" s="72">
        <v>3</v>
      </c>
      <c r="Y9" s="70">
        <v>3</v>
      </c>
      <c r="Z9" s="71">
        <v>73</v>
      </c>
      <c r="AA9" s="74">
        <v>7</v>
      </c>
      <c r="AB9" s="70">
        <v>29</v>
      </c>
      <c r="AC9" s="71">
        <v>0</v>
      </c>
      <c r="AD9" s="71">
        <v>27</v>
      </c>
      <c r="AE9" s="74">
        <v>9</v>
      </c>
      <c r="AF9" s="171">
        <v>70</v>
      </c>
      <c r="AG9" s="200">
        <f t="shared" si="0"/>
        <v>9</v>
      </c>
    </row>
    <row r="10" spans="2:33" ht="14.25" customHeight="1" x14ac:dyDescent="0.25">
      <c r="B10" s="130" t="s">
        <v>334</v>
      </c>
      <c r="C10" s="69" t="s">
        <v>335</v>
      </c>
      <c r="D10" s="77">
        <v>8600</v>
      </c>
      <c r="E10" s="11">
        <v>91</v>
      </c>
      <c r="F10" s="2">
        <v>14.6</v>
      </c>
      <c r="G10" s="12">
        <v>168</v>
      </c>
      <c r="H10" s="134">
        <v>4.5999999999999996</v>
      </c>
      <c r="I10" s="135"/>
      <c r="J10" s="136"/>
      <c r="K10" s="70">
        <v>15</v>
      </c>
      <c r="L10" s="71">
        <v>1009</v>
      </c>
      <c r="M10" s="71">
        <v>1542</v>
      </c>
      <c r="N10" s="71">
        <v>4</v>
      </c>
      <c r="O10" s="71">
        <v>37</v>
      </c>
      <c r="P10" s="71">
        <v>29</v>
      </c>
      <c r="Q10" s="71">
        <v>2543</v>
      </c>
      <c r="R10" s="70">
        <v>1</v>
      </c>
      <c r="S10" s="71">
        <v>9</v>
      </c>
      <c r="T10" s="71">
        <v>7</v>
      </c>
      <c r="U10" s="71">
        <v>13</v>
      </c>
      <c r="V10" s="71">
        <v>2</v>
      </c>
      <c r="W10" s="71">
        <v>35</v>
      </c>
      <c r="X10" s="72">
        <v>0</v>
      </c>
      <c r="Y10" s="70">
        <v>30</v>
      </c>
      <c r="Z10" s="71">
        <v>21</v>
      </c>
      <c r="AA10" s="74"/>
      <c r="AB10" s="70"/>
      <c r="AC10" s="71"/>
      <c r="AD10" s="71">
        <v>13</v>
      </c>
      <c r="AE10" s="74">
        <v>7.7</v>
      </c>
      <c r="AF10" s="171"/>
      <c r="AG10" s="200">
        <f t="shared" si="0"/>
        <v>25</v>
      </c>
    </row>
    <row r="11" spans="2:33" x14ac:dyDescent="0.25">
      <c r="B11" s="37" t="s">
        <v>331</v>
      </c>
      <c r="C11" s="38" t="s">
        <v>332</v>
      </c>
      <c r="D11" s="39">
        <v>8200</v>
      </c>
      <c r="E11" s="60">
        <v>63.18</v>
      </c>
      <c r="F11" s="61">
        <v>10.94</v>
      </c>
      <c r="G11" s="159">
        <v>166</v>
      </c>
      <c r="H11" s="140">
        <v>3.46</v>
      </c>
      <c r="I11" s="62">
        <v>1.78</v>
      </c>
      <c r="J11" s="63">
        <v>226</v>
      </c>
      <c r="K11" s="64">
        <v>1</v>
      </c>
      <c r="L11" s="65">
        <v>747</v>
      </c>
      <c r="M11" s="65">
        <v>823</v>
      </c>
      <c r="N11" s="65">
        <v>0</v>
      </c>
      <c r="O11" s="65">
        <v>1</v>
      </c>
      <c r="P11" s="65">
        <v>5</v>
      </c>
      <c r="Q11" s="65">
        <v>1608</v>
      </c>
      <c r="R11" s="64">
        <v>0</v>
      </c>
      <c r="S11" s="65">
        <v>0</v>
      </c>
      <c r="T11" s="65">
        <v>19</v>
      </c>
      <c r="U11" s="65">
        <v>32</v>
      </c>
      <c r="V11" s="65">
        <v>2</v>
      </c>
      <c r="W11" s="65">
        <v>13</v>
      </c>
      <c r="X11" s="66">
        <v>0</v>
      </c>
      <c r="Y11" s="64">
        <v>6</v>
      </c>
      <c r="Z11" s="65">
        <v>0</v>
      </c>
      <c r="AA11" s="67">
        <v>20</v>
      </c>
      <c r="AB11" s="64">
        <v>13</v>
      </c>
      <c r="AC11" s="65">
        <v>0</v>
      </c>
      <c r="AD11" s="65">
        <v>23</v>
      </c>
      <c r="AE11" s="67">
        <v>10</v>
      </c>
      <c r="AF11" s="172">
        <v>9</v>
      </c>
      <c r="AG11" s="200">
        <f t="shared" si="0"/>
        <v>15.853658536585366</v>
      </c>
    </row>
    <row r="12" spans="2:33" x14ac:dyDescent="0.25">
      <c r="B12" s="37" t="s">
        <v>329</v>
      </c>
      <c r="C12" s="119" t="s">
        <v>330</v>
      </c>
      <c r="D12" s="39">
        <v>5800</v>
      </c>
      <c r="E12" s="60">
        <v>57.12</v>
      </c>
      <c r="F12" s="61">
        <v>10.16</v>
      </c>
      <c r="G12" s="159">
        <v>167</v>
      </c>
      <c r="H12" s="140">
        <v>2.44</v>
      </c>
      <c r="I12" s="62">
        <v>3.14</v>
      </c>
      <c r="J12" s="63"/>
      <c r="K12" s="64">
        <v>1</v>
      </c>
      <c r="L12" s="65">
        <v>713</v>
      </c>
      <c r="M12" s="65">
        <v>808</v>
      </c>
      <c r="N12" s="65">
        <v>0</v>
      </c>
      <c r="O12" s="65">
        <v>41</v>
      </c>
      <c r="P12" s="65">
        <v>13</v>
      </c>
      <c r="Q12" s="65">
        <v>1954</v>
      </c>
      <c r="R12" s="64">
        <v>0</v>
      </c>
      <c r="S12" s="65">
        <v>0</v>
      </c>
      <c r="T12" s="65">
        <v>11</v>
      </c>
      <c r="U12" s="65">
        <v>34</v>
      </c>
      <c r="V12" s="65">
        <v>0</v>
      </c>
      <c r="W12" s="65">
        <v>2</v>
      </c>
      <c r="X12" s="66">
        <v>0</v>
      </c>
      <c r="Y12" s="64">
        <v>11</v>
      </c>
      <c r="Z12" s="65">
        <v>0</v>
      </c>
      <c r="AA12" s="67">
        <v>4</v>
      </c>
      <c r="AB12" s="64">
        <v>26</v>
      </c>
      <c r="AC12" s="65">
        <v>0</v>
      </c>
      <c r="AD12" s="65">
        <v>23</v>
      </c>
      <c r="AE12" s="67">
        <v>13</v>
      </c>
      <c r="AF12" s="172"/>
      <c r="AG12" s="200">
        <f t="shared" si="0"/>
        <v>11.034482758620689</v>
      </c>
    </row>
    <row r="13" spans="2:33" x14ac:dyDescent="0.25">
      <c r="B13" s="160" t="s">
        <v>327</v>
      </c>
      <c r="C13" s="69" t="s">
        <v>328</v>
      </c>
      <c r="D13" s="77">
        <v>3585</v>
      </c>
      <c r="E13" s="11">
        <v>62.8</v>
      </c>
      <c r="F13" s="2">
        <v>11</v>
      </c>
      <c r="G13" s="12">
        <v>169</v>
      </c>
      <c r="H13" s="134">
        <v>4.28</v>
      </c>
      <c r="I13" s="135">
        <v>3</v>
      </c>
      <c r="J13" s="136"/>
      <c r="K13" s="70">
        <v>0</v>
      </c>
      <c r="L13" s="71">
        <v>892</v>
      </c>
      <c r="M13" s="71">
        <v>1063</v>
      </c>
      <c r="N13" s="71">
        <v>0</v>
      </c>
      <c r="O13" s="71">
        <v>4</v>
      </c>
      <c r="P13" s="71">
        <v>109</v>
      </c>
      <c r="Q13" s="71">
        <v>2733</v>
      </c>
      <c r="R13" s="70">
        <v>0</v>
      </c>
      <c r="S13" s="71">
        <v>0</v>
      </c>
      <c r="T13" s="71">
        <v>9</v>
      </c>
      <c r="U13" s="71">
        <v>17</v>
      </c>
      <c r="V13" s="71">
        <v>0</v>
      </c>
      <c r="W13" s="71">
        <v>4</v>
      </c>
      <c r="X13" s="72">
        <v>0</v>
      </c>
      <c r="Y13" s="70">
        <v>14</v>
      </c>
      <c r="Z13" s="71">
        <v>6</v>
      </c>
      <c r="AA13" s="74">
        <v>0</v>
      </c>
      <c r="AB13" s="70"/>
      <c r="AC13" s="71"/>
      <c r="AD13" s="71">
        <v>19</v>
      </c>
      <c r="AE13" s="74">
        <v>15</v>
      </c>
      <c r="AF13" s="171"/>
      <c r="AG13" s="200">
        <f t="shared" si="0"/>
        <v>14.225941422594143</v>
      </c>
    </row>
    <row r="14" spans="2:33" x14ac:dyDescent="0.25">
      <c r="B14" s="68" t="s">
        <v>325</v>
      </c>
      <c r="C14" s="89" t="s">
        <v>326</v>
      </c>
      <c r="D14" s="77">
        <v>7000</v>
      </c>
      <c r="E14" s="11">
        <v>12.43</v>
      </c>
      <c r="F14" s="2"/>
      <c r="G14" s="12"/>
      <c r="H14" s="134">
        <v>3.51</v>
      </c>
      <c r="I14" s="135"/>
      <c r="J14" s="136">
        <v>223</v>
      </c>
      <c r="K14" s="70">
        <v>1</v>
      </c>
      <c r="L14" s="71">
        <v>937</v>
      </c>
      <c r="M14" s="71">
        <v>1031</v>
      </c>
      <c r="N14" s="71">
        <v>0</v>
      </c>
      <c r="O14" s="71">
        <v>32</v>
      </c>
      <c r="P14" s="71">
        <v>7</v>
      </c>
      <c r="Q14" s="71">
        <v>2733</v>
      </c>
      <c r="R14" s="70">
        <v>3</v>
      </c>
      <c r="S14" s="71">
        <v>21</v>
      </c>
      <c r="T14" s="71">
        <v>0</v>
      </c>
      <c r="U14" s="71">
        <v>6</v>
      </c>
      <c r="V14" s="71">
        <v>1</v>
      </c>
      <c r="W14" s="71">
        <v>17</v>
      </c>
      <c r="X14" s="72">
        <v>0</v>
      </c>
      <c r="Y14" s="70">
        <v>10</v>
      </c>
      <c r="Z14" s="71">
        <v>1</v>
      </c>
      <c r="AA14" s="74">
        <v>2</v>
      </c>
      <c r="AB14" s="70"/>
      <c r="AC14" s="71"/>
      <c r="AD14" s="71"/>
      <c r="AE14" s="74"/>
      <c r="AF14" s="171"/>
      <c r="AG14" s="200">
        <f t="shared" si="0"/>
        <v>24.857142857142854</v>
      </c>
    </row>
    <row r="15" spans="2:33" x14ac:dyDescent="0.25">
      <c r="B15" s="37" t="s">
        <v>304</v>
      </c>
      <c r="C15" s="119" t="s">
        <v>324</v>
      </c>
      <c r="D15" s="39">
        <v>6200</v>
      </c>
      <c r="E15" s="60">
        <v>68.930000000000007</v>
      </c>
      <c r="F15" s="61">
        <v>11.59</v>
      </c>
      <c r="G15" s="159">
        <v>164</v>
      </c>
      <c r="H15" s="140">
        <v>6.23</v>
      </c>
      <c r="I15" s="62">
        <v>3.72</v>
      </c>
      <c r="J15" s="63"/>
      <c r="K15" s="64">
        <v>2</v>
      </c>
      <c r="L15" s="65">
        <v>930</v>
      </c>
      <c r="M15" s="65">
        <v>1066</v>
      </c>
      <c r="N15" s="65">
        <v>0</v>
      </c>
      <c r="O15" s="65">
        <v>3</v>
      </c>
      <c r="P15" s="65">
        <v>803</v>
      </c>
      <c r="Q15" s="65">
        <v>1690</v>
      </c>
      <c r="R15" s="64">
        <v>0</v>
      </c>
      <c r="S15" s="65">
        <v>0</v>
      </c>
      <c r="T15" s="65">
        <v>3</v>
      </c>
      <c r="U15" s="65">
        <v>20</v>
      </c>
      <c r="V15" s="65">
        <v>0</v>
      </c>
      <c r="W15" s="65">
        <v>2</v>
      </c>
      <c r="X15" s="66">
        <v>0</v>
      </c>
      <c r="Y15" s="64">
        <v>7</v>
      </c>
      <c r="Z15" s="65">
        <v>7</v>
      </c>
      <c r="AA15" s="67">
        <v>1</v>
      </c>
      <c r="AB15" s="64">
        <v>26</v>
      </c>
      <c r="AC15" s="65">
        <v>0</v>
      </c>
      <c r="AD15" s="65">
        <v>64</v>
      </c>
      <c r="AE15" s="67">
        <v>14</v>
      </c>
      <c r="AF15" s="172"/>
      <c r="AG15" s="200">
        <f t="shared" si="0"/>
        <v>5.4838709677419351</v>
      </c>
    </row>
    <row r="16" spans="2:33" x14ac:dyDescent="0.25">
      <c r="B16" s="37" t="s">
        <v>322</v>
      </c>
      <c r="C16" s="38" t="s">
        <v>323</v>
      </c>
      <c r="D16" s="39">
        <v>9700</v>
      </c>
      <c r="E16" s="60"/>
      <c r="F16" s="61">
        <v>14.47</v>
      </c>
      <c r="G16" s="159"/>
      <c r="H16" s="140">
        <v>8.3699999999999992</v>
      </c>
      <c r="I16" s="62"/>
      <c r="J16" s="63"/>
      <c r="K16" s="64">
        <v>3</v>
      </c>
      <c r="L16" s="65">
        <v>1270</v>
      </c>
      <c r="M16" s="65">
        <v>1427</v>
      </c>
      <c r="N16" s="65">
        <v>0</v>
      </c>
      <c r="O16" s="65">
        <v>25</v>
      </c>
      <c r="P16" s="65">
        <v>724</v>
      </c>
      <c r="Q16" s="65">
        <v>2750</v>
      </c>
      <c r="R16" s="64">
        <v>0</v>
      </c>
      <c r="S16" s="65">
        <v>0</v>
      </c>
      <c r="T16" s="65">
        <v>4</v>
      </c>
      <c r="U16" s="65">
        <v>35</v>
      </c>
      <c r="V16" s="65">
        <v>3</v>
      </c>
      <c r="W16" s="65">
        <v>4</v>
      </c>
      <c r="X16" s="66">
        <v>2</v>
      </c>
      <c r="Y16" s="64">
        <v>7</v>
      </c>
      <c r="Z16" s="65">
        <v>0</v>
      </c>
      <c r="AA16" s="67">
        <v>4</v>
      </c>
      <c r="AB16" s="64"/>
      <c r="AC16" s="65"/>
      <c r="AD16" s="65"/>
      <c r="AE16" s="67"/>
      <c r="AF16" s="172"/>
      <c r="AG16" s="200">
        <f t="shared" si="0"/>
        <v>8.144329896907216</v>
      </c>
    </row>
    <row r="17" spans="2:33" x14ac:dyDescent="0.25">
      <c r="B17" s="68" t="s">
        <v>320</v>
      </c>
      <c r="C17" s="89" t="s">
        <v>321</v>
      </c>
      <c r="D17" s="77">
        <v>5000</v>
      </c>
      <c r="E17" s="11"/>
      <c r="F17" s="2">
        <v>11.78</v>
      </c>
      <c r="G17" s="12"/>
      <c r="H17" s="134">
        <v>4.09</v>
      </c>
      <c r="I17" s="135"/>
      <c r="J17" s="136"/>
      <c r="K17" s="70">
        <v>2</v>
      </c>
      <c r="L17" s="71">
        <v>995</v>
      </c>
      <c r="M17" s="71">
        <v>1131</v>
      </c>
      <c r="N17" s="71">
        <v>0</v>
      </c>
      <c r="O17" s="71">
        <v>57</v>
      </c>
      <c r="P17" s="71">
        <v>7</v>
      </c>
      <c r="Q17" s="71">
        <v>2891</v>
      </c>
      <c r="R17" s="70">
        <v>0</v>
      </c>
      <c r="S17" s="71">
        <v>0</v>
      </c>
      <c r="T17" s="71">
        <v>1</v>
      </c>
      <c r="U17" s="71">
        <v>7</v>
      </c>
      <c r="V17" s="71">
        <v>0</v>
      </c>
      <c r="W17" s="71">
        <v>1</v>
      </c>
      <c r="X17" s="72">
        <v>0</v>
      </c>
      <c r="Y17" s="70">
        <v>9</v>
      </c>
      <c r="Z17" s="71">
        <v>5</v>
      </c>
      <c r="AA17" s="74">
        <v>2</v>
      </c>
      <c r="AB17" s="70"/>
      <c r="AC17" s="71"/>
      <c r="AD17" s="71"/>
      <c r="AE17" s="74"/>
      <c r="AF17" s="171"/>
      <c r="AG17" s="200">
        <f t="shared" si="0"/>
        <v>2.6</v>
      </c>
    </row>
    <row r="18" spans="2:33" x14ac:dyDescent="0.25">
      <c r="B18" s="160" t="s">
        <v>319</v>
      </c>
      <c r="C18" s="69" t="s">
        <v>245</v>
      </c>
      <c r="D18" s="77">
        <v>8625</v>
      </c>
      <c r="E18" s="11"/>
      <c r="F18" s="2">
        <v>11.47</v>
      </c>
      <c r="G18" s="12"/>
      <c r="H18" s="134">
        <v>2.99</v>
      </c>
      <c r="I18" s="135"/>
      <c r="J18" s="136"/>
      <c r="K18" s="70">
        <v>25</v>
      </c>
      <c r="L18" s="71">
        <v>725</v>
      </c>
      <c r="M18" s="71">
        <v>834</v>
      </c>
      <c r="N18" s="71">
        <v>0</v>
      </c>
      <c r="O18" s="71">
        <v>7</v>
      </c>
      <c r="P18" s="71">
        <v>18</v>
      </c>
      <c r="Q18" s="71">
        <v>1931</v>
      </c>
      <c r="R18" s="70">
        <v>0</v>
      </c>
      <c r="S18" s="71">
        <v>0</v>
      </c>
      <c r="T18" s="71">
        <v>8</v>
      </c>
      <c r="U18" s="71">
        <v>20</v>
      </c>
      <c r="V18" s="71">
        <v>1</v>
      </c>
      <c r="W18" s="71">
        <v>5</v>
      </c>
      <c r="X18" s="72">
        <v>0</v>
      </c>
      <c r="Y18" s="70">
        <v>16</v>
      </c>
      <c r="Z18" s="71">
        <v>7</v>
      </c>
      <c r="AA18" s="74">
        <v>5</v>
      </c>
      <c r="AB18" s="70"/>
      <c r="AC18" s="71"/>
      <c r="AD18" s="71"/>
      <c r="AE18" s="74"/>
      <c r="AF18" s="171"/>
      <c r="AG18" s="200">
        <f t="shared" si="0"/>
        <v>6.9565217391304355</v>
      </c>
    </row>
    <row r="19" spans="2:33" x14ac:dyDescent="0.25">
      <c r="B19" s="37" t="s">
        <v>47</v>
      </c>
      <c r="C19" s="38" t="s">
        <v>318</v>
      </c>
      <c r="D19" s="39">
        <v>14500</v>
      </c>
      <c r="E19" s="60">
        <v>77.47</v>
      </c>
      <c r="F19" s="61">
        <v>12.52</v>
      </c>
      <c r="G19" s="159">
        <v>161</v>
      </c>
      <c r="H19" s="140">
        <v>3.56</v>
      </c>
      <c r="I19" s="62">
        <v>5.32</v>
      </c>
      <c r="J19" s="63"/>
      <c r="K19" s="64">
        <v>73</v>
      </c>
      <c r="L19" s="65">
        <v>1009</v>
      </c>
      <c r="M19" s="65">
        <v>1137</v>
      </c>
      <c r="N19" s="65">
        <v>1</v>
      </c>
      <c r="O19" s="65">
        <v>26</v>
      </c>
      <c r="P19" s="65">
        <v>132</v>
      </c>
      <c r="Q19" s="65">
        <v>2057</v>
      </c>
      <c r="R19" s="64">
        <v>0</v>
      </c>
      <c r="S19" s="65">
        <v>0</v>
      </c>
      <c r="T19" s="65">
        <v>2</v>
      </c>
      <c r="U19" s="65">
        <v>30</v>
      </c>
      <c r="V19" s="65">
        <v>2</v>
      </c>
      <c r="W19" s="65">
        <v>4</v>
      </c>
      <c r="X19" s="66">
        <v>0</v>
      </c>
      <c r="Y19" s="64">
        <v>5</v>
      </c>
      <c r="Z19" s="65">
        <v>3</v>
      </c>
      <c r="AA19" s="67">
        <v>1</v>
      </c>
      <c r="AB19" s="64">
        <v>16</v>
      </c>
      <c r="AC19" s="65">
        <v>0</v>
      </c>
      <c r="AD19" s="65">
        <v>38</v>
      </c>
      <c r="AE19" s="67">
        <v>9</v>
      </c>
      <c r="AF19" s="172">
        <v>5</v>
      </c>
      <c r="AG19" s="200">
        <f t="shared" si="0"/>
        <v>4</v>
      </c>
    </row>
    <row r="20" spans="2:33" x14ac:dyDescent="0.25">
      <c r="B20" s="186" t="s">
        <v>296</v>
      </c>
      <c r="C20" s="187" t="s">
        <v>317</v>
      </c>
      <c r="D20" s="188">
        <v>5000</v>
      </c>
      <c r="E20" s="189"/>
      <c r="F20" s="190">
        <v>11.78</v>
      </c>
      <c r="G20" s="191"/>
      <c r="H20" s="192">
        <v>4.8600000000000003</v>
      </c>
      <c r="I20" s="193"/>
      <c r="J20" s="194"/>
      <c r="K20" s="195">
        <v>111</v>
      </c>
      <c r="L20" s="196">
        <v>932</v>
      </c>
      <c r="M20" s="196">
        <v>1133</v>
      </c>
      <c r="N20" s="196">
        <v>0</v>
      </c>
      <c r="O20" s="196">
        <v>2387</v>
      </c>
      <c r="P20" s="196">
        <v>58</v>
      </c>
      <c r="Q20" s="196">
        <v>2744</v>
      </c>
      <c r="R20" s="195">
        <v>1</v>
      </c>
      <c r="S20" s="196">
        <v>5</v>
      </c>
      <c r="T20" s="196">
        <v>8</v>
      </c>
      <c r="U20" s="196">
        <v>32</v>
      </c>
      <c r="V20" s="196">
        <v>1</v>
      </c>
      <c r="W20" s="196">
        <v>1</v>
      </c>
      <c r="X20" s="197">
        <v>0</v>
      </c>
      <c r="Y20" s="195">
        <v>12</v>
      </c>
      <c r="Z20" s="196">
        <v>2</v>
      </c>
      <c r="AA20" s="198">
        <v>3</v>
      </c>
      <c r="AB20" s="195"/>
      <c r="AC20" s="196"/>
      <c r="AD20" s="196"/>
      <c r="AE20" s="198"/>
      <c r="AF20" s="199"/>
      <c r="AG20" s="200">
        <f t="shared" si="0"/>
        <v>16</v>
      </c>
    </row>
    <row r="21" spans="2:33" x14ac:dyDescent="0.25">
      <c r="B21" s="173" t="s">
        <v>316</v>
      </c>
      <c r="C21" s="174" t="s">
        <v>317</v>
      </c>
      <c r="D21" s="175">
        <v>9100</v>
      </c>
      <c r="E21" s="176"/>
      <c r="F21" s="177">
        <v>12.61</v>
      </c>
      <c r="G21" s="178"/>
      <c r="H21" s="179">
        <v>3.85</v>
      </c>
      <c r="I21" s="180"/>
      <c r="J21" s="181"/>
      <c r="K21" s="182">
        <v>683</v>
      </c>
      <c r="L21" s="183">
        <v>958</v>
      </c>
      <c r="M21" s="183">
        <v>1036</v>
      </c>
      <c r="N21" s="183">
        <v>0</v>
      </c>
      <c r="O21" s="183">
        <v>35</v>
      </c>
      <c r="P21" s="183">
        <v>36</v>
      </c>
      <c r="Q21" s="183">
        <v>2892</v>
      </c>
      <c r="R21" s="182">
        <v>2</v>
      </c>
      <c r="S21" s="183">
        <v>20</v>
      </c>
      <c r="T21" s="183">
        <v>14</v>
      </c>
      <c r="U21" s="183">
        <v>47</v>
      </c>
      <c r="V21" s="183">
        <v>1</v>
      </c>
      <c r="W21" s="183">
        <v>2</v>
      </c>
      <c r="X21" s="184">
        <v>0</v>
      </c>
      <c r="Y21" s="182">
        <v>11</v>
      </c>
      <c r="Z21" s="183">
        <v>5</v>
      </c>
      <c r="AA21" s="185">
        <v>4</v>
      </c>
      <c r="AB21" s="182"/>
      <c r="AC21" s="183"/>
      <c r="AD21" s="183"/>
      <c r="AE21" s="185"/>
      <c r="AF21" s="171"/>
      <c r="AG21" s="200">
        <f t="shared" si="0"/>
        <v>19.230769230769234</v>
      </c>
    </row>
    <row r="22" spans="2:33" x14ac:dyDescent="0.25">
      <c r="B22" s="121" t="s">
        <v>314</v>
      </c>
      <c r="C22" s="87" t="s">
        <v>315</v>
      </c>
      <c r="D22" s="77">
        <v>5647</v>
      </c>
      <c r="E22" s="11"/>
      <c r="F22" s="2">
        <v>10.51</v>
      </c>
      <c r="G22" s="12"/>
      <c r="H22" s="134">
        <v>4.9400000000000004</v>
      </c>
      <c r="I22" s="135"/>
      <c r="J22" s="136"/>
      <c r="K22" s="70">
        <v>18</v>
      </c>
      <c r="L22" s="71">
        <v>678</v>
      </c>
      <c r="M22" s="71">
        <v>851</v>
      </c>
      <c r="N22" s="71">
        <v>0</v>
      </c>
      <c r="O22" s="71">
        <v>60</v>
      </c>
      <c r="P22" s="71">
        <v>11</v>
      </c>
      <c r="Q22" s="71">
        <v>1927</v>
      </c>
      <c r="R22" s="70">
        <v>0</v>
      </c>
      <c r="S22" s="71">
        <v>0</v>
      </c>
      <c r="T22" s="71">
        <v>2</v>
      </c>
      <c r="U22" s="71">
        <v>9</v>
      </c>
      <c r="V22" s="71">
        <v>1</v>
      </c>
      <c r="W22" s="71">
        <v>18</v>
      </c>
      <c r="X22" s="72">
        <v>0</v>
      </c>
      <c r="Y22" s="70">
        <v>28</v>
      </c>
      <c r="Z22" s="71">
        <v>2</v>
      </c>
      <c r="AA22" s="74">
        <v>18</v>
      </c>
      <c r="AB22" s="70"/>
      <c r="AC22" s="71"/>
      <c r="AD22" s="71"/>
      <c r="AE22" s="74"/>
      <c r="AF22" s="171"/>
      <c r="AG22" s="200">
        <f t="shared" si="0"/>
        <v>15.760580839383742</v>
      </c>
    </row>
    <row r="23" spans="2:33" x14ac:dyDescent="0.25">
      <c r="B23" s="37" t="s">
        <v>312</v>
      </c>
      <c r="C23" s="38" t="s">
        <v>313</v>
      </c>
      <c r="D23" s="39">
        <v>7350</v>
      </c>
      <c r="E23" s="60">
        <v>66.599999999999994</v>
      </c>
      <c r="F23" s="61">
        <v>12.4</v>
      </c>
      <c r="G23" s="159">
        <v>188</v>
      </c>
      <c r="H23" s="140">
        <v>5.79</v>
      </c>
      <c r="I23" s="62">
        <v>3.14</v>
      </c>
      <c r="J23" s="63"/>
      <c r="K23" s="64">
        <v>0</v>
      </c>
      <c r="L23" s="65">
        <v>1074</v>
      </c>
      <c r="M23" s="65">
        <v>1368</v>
      </c>
      <c r="N23" s="65">
        <v>0</v>
      </c>
      <c r="O23" s="65">
        <v>52</v>
      </c>
      <c r="P23" s="65">
        <v>146</v>
      </c>
      <c r="Q23" s="65">
        <v>2625</v>
      </c>
      <c r="R23" s="64">
        <v>0</v>
      </c>
      <c r="S23" s="65">
        <v>0</v>
      </c>
      <c r="T23" s="65">
        <v>2</v>
      </c>
      <c r="U23" s="65">
        <v>14</v>
      </c>
      <c r="V23" s="65">
        <v>0</v>
      </c>
      <c r="W23" s="65">
        <v>7</v>
      </c>
      <c r="X23" s="66">
        <v>0</v>
      </c>
      <c r="Y23" s="64">
        <v>11</v>
      </c>
      <c r="Z23" s="65">
        <v>5</v>
      </c>
      <c r="AA23" s="67">
        <v>0</v>
      </c>
      <c r="AB23" s="64"/>
      <c r="AC23" s="65"/>
      <c r="AD23" s="65">
        <v>19</v>
      </c>
      <c r="AE23" s="67">
        <v>11</v>
      </c>
      <c r="AF23" s="172"/>
      <c r="AG23" s="200">
        <f t="shared" si="0"/>
        <v>6.2585034013605441</v>
      </c>
    </row>
    <row r="24" spans="2:33" x14ac:dyDescent="0.25">
      <c r="B24" s="37" t="s">
        <v>309</v>
      </c>
      <c r="C24" s="86" t="s">
        <v>310</v>
      </c>
      <c r="D24" s="39">
        <v>5000</v>
      </c>
      <c r="E24" s="60"/>
      <c r="F24" s="61">
        <v>10.76</v>
      </c>
      <c r="G24" s="159"/>
      <c r="H24" s="140">
        <v>7.65</v>
      </c>
      <c r="I24" s="62"/>
      <c r="J24" s="63"/>
      <c r="K24" s="64">
        <v>0</v>
      </c>
      <c r="L24" s="65">
        <v>1039</v>
      </c>
      <c r="M24" s="65">
        <v>1311</v>
      </c>
      <c r="N24" s="65">
        <v>5</v>
      </c>
      <c r="O24" s="65">
        <v>222</v>
      </c>
      <c r="P24" s="65">
        <v>11</v>
      </c>
      <c r="Q24" s="65">
        <v>2697</v>
      </c>
      <c r="R24" s="64">
        <v>0</v>
      </c>
      <c r="S24" s="65">
        <v>0</v>
      </c>
      <c r="T24" s="65">
        <v>3</v>
      </c>
      <c r="U24" s="65">
        <v>13</v>
      </c>
      <c r="V24" s="65">
        <v>0</v>
      </c>
      <c r="W24" s="65">
        <v>5</v>
      </c>
      <c r="X24" s="66">
        <v>0</v>
      </c>
      <c r="Y24" s="64">
        <v>12</v>
      </c>
      <c r="Z24" s="65">
        <v>6</v>
      </c>
      <c r="AA24" s="67">
        <v>10</v>
      </c>
      <c r="AB24" s="64"/>
      <c r="AC24" s="65"/>
      <c r="AD24" s="65"/>
      <c r="AE24" s="67"/>
      <c r="AF24" s="172"/>
      <c r="AG24" s="200">
        <f t="shared" si="0"/>
        <v>7.8</v>
      </c>
    </row>
    <row r="25" spans="2:33" x14ac:dyDescent="0.25">
      <c r="B25" s="68" t="s">
        <v>235</v>
      </c>
      <c r="C25" s="87" t="s">
        <v>308</v>
      </c>
      <c r="D25" s="77">
        <v>6000</v>
      </c>
      <c r="E25" s="11"/>
      <c r="F25" s="2">
        <v>9.44</v>
      </c>
      <c r="G25" s="12"/>
      <c r="H25" s="134">
        <v>3.69</v>
      </c>
      <c r="I25" s="135"/>
      <c r="J25" s="136"/>
      <c r="K25" s="70">
        <v>75</v>
      </c>
      <c r="L25" s="71">
        <v>657</v>
      </c>
      <c r="M25" s="71">
        <v>756</v>
      </c>
      <c r="N25" s="71">
        <v>0</v>
      </c>
      <c r="O25" s="71">
        <v>103</v>
      </c>
      <c r="P25" s="71">
        <v>9</v>
      </c>
      <c r="Q25" s="71">
        <v>1994</v>
      </c>
      <c r="R25" s="70">
        <v>0</v>
      </c>
      <c r="S25" s="71">
        <v>0</v>
      </c>
      <c r="T25" s="71">
        <v>0</v>
      </c>
      <c r="U25" s="71">
        <v>3</v>
      </c>
      <c r="V25" s="71">
        <v>0</v>
      </c>
      <c r="W25" s="71">
        <v>0</v>
      </c>
      <c r="X25" s="72">
        <v>0</v>
      </c>
      <c r="Y25" s="70">
        <v>12</v>
      </c>
      <c r="Z25" s="71">
        <v>3</v>
      </c>
      <c r="AA25" s="74">
        <v>2</v>
      </c>
      <c r="AB25" s="70"/>
      <c r="AC25" s="71"/>
      <c r="AD25" s="71"/>
      <c r="AE25" s="74"/>
      <c r="AF25" s="171"/>
      <c r="AG25" s="200">
        <f t="shared" si="0"/>
        <v>0.5</v>
      </c>
    </row>
    <row r="26" spans="2:33" x14ac:dyDescent="0.25">
      <c r="B26" s="68" t="s">
        <v>304</v>
      </c>
      <c r="C26" s="69" t="s">
        <v>305</v>
      </c>
      <c r="D26" s="77">
        <v>6200</v>
      </c>
      <c r="E26" s="11">
        <v>68.930000000000007</v>
      </c>
      <c r="F26" s="2">
        <v>11.59</v>
      </c>
      <c r="G26" s="12">
        <v>164</v>
      </c>
      <c r="H26" s="134">
        <v>6.23</v>
      </c>
      <c r="I26" s="135">
        <v>3.72</v>
      </c>
      <c r="J26" s="136"/>
      <c r="K26" s="70">
        <v>2</v>
      </c>
      <c r="L26" s="71">
        <v>930</v>
      </c>
      <c r="M26" s="71">
        <v>1066</v>
      </c>
      <c r="N26" s="71">
        <v>0</v>
      </c>
      <c r="O26" s="71">
        <v>3</v>
      </c>
      <c r="P26" s="71">
        <v>803</v>
      </c>
      <c r="Q26" s="71">
        <v>1690</v>
      </c>
      <c r="R26" s="70">
        <v>0</v>
      </c>
      <c r="S26" s="71">
        <v>0</v>
      </c>
      <c r="T26" s="71">
        <v>3</v>
      </c>
      <c r="U26" s="71">
        <v>20</v>
      </c>
      <c r="V26" s="71">
        <v>0</v>
      </c>
      <c r="W26" s="71">
        <v>2</v>
      </c>
      <c r="X26" s="72">
        <v>0</v>
      </c>
      <c r="Y26" s="70">
        <v>7</v>
      </c>
      <c r="Z26" s="71">
        <v>7</v>
      </c>
      <c r="AA26" s="74">
        <v>1</v>
      </c>
      <c r="AB26" s="70">
        <v>26</v>
      </c>
      <c r="AC26" s="71">
        <v>0</v>
      </c>
      <c r="AD26" s="71">
        <v>64</v>
      </c>
      <c r="AE26" s="74">
        <v>14</v>
      </c>
      <c r="AF26" s="171"/>
      <c r="AG26" s="200">
        <f t="shared" si="0"/>
        <v>5.4838709677419351</v>
      </c>
    </row>
    <row r="27" spans="2:33" x14ac:dyDescent="0.25">
      <c r="B27" s="169" t="s">
        <v>302</v>
      </c>
      <c r="C27" s="93" t="s">
        <v>303</v>
      </c>
      <c r="D27" s="97">
        <v>8000</v>
      </c>
      <c r="E27" s="25"/>
      <c r="F27" s="26">
        <v>9.68</v>
      </c>
      <c r="G27" s="28"/>
      <c r="H27" s="142">
        <v>4.88</v>
      </c>
      <c r="I27" s="143"/>
      <c r="J27" s="144"/>
      <c r="K27" s="145">
        <v>348</v>
      </c>
      <c r="L27" s="146">
        <v>1065</v>
      </c>
      <c r="M27" s="146">
        <v>1242</v>
      </c>
      <c r="N27" s="146">
        <v>0</v>
      </c>
      <c r="O27" s="146">
        <v>433</v>
      </c>
      <c r="P27" s="146">
        <v>15</v>
      </c>
      <c r="Q27" s="146">
        <v>2697</v>
      </c>
      <c r="R27" s="145">
        <v>2</v>
      </c>
      <c r="S27" s="146">
        <v>1</v>
      </c>
      <c r="T27" s="146">
        <v>5</v>
      </c>
      <c r="U27" s="146">
        <v>16</v>
      </c>
      <c r="V27" s="146">
        <v>1</v>
      </c>
      <c r="W27" s="146">
        <v>1</v>
      </c>
      <c r="X27" s="147">
        <v>1</v>
      </c>
      <c r="Y27" s="145">
        <v>6</v>
      </c>
      <c r="Z27" s="146">
        <v>5</v>
      </c>
      <c r="AA27" s="148">
        <v>3</v>
      </c>
      <c r="AB27" s="145"/>
      <c r="AC27" s="146"/>
      <c r="AD27" s="146"/>
      <c r="AE27" s="148"/>
      <c r="AF27" s="170"/>
      <c r="AG27" s="200">
        <f t="shared" si="0"/>
        <v>6.25</v>
      </c>
    </row>
    <row r="28" spans="2:33" x14ac:dyDescent="0.25">
      <c r="B28" s="84" t="s">
        <v>299</v>
      </c>
      <c r="C28" s="38" t="s">
        <v>300</v>
      </c>
      <c r="D28" s="39">
        <v>6330</v>
      </c>
      <c r="E28" s="60">
        <v>75.13</v>
      </c>
      <c r="F28" s="61">
        <v>12.38</v>
      </c>
      <c r="G28" s="159">
        <v>163</v>
      </c>
      <c r="H28" s="140">
        <v>8.0500000000000007</v>
      </c>
      <c r="I28" s="62">
        <v>2.25</v>
      </c>
      <c r="J28" s="63"/>
      <c r="K28" s="64">
        <v>8</v>
      </c>
      <c r="L28" s="65">
        <v>760</v>
      </c>
      <c r="M28" s="65">
        <v>849</v>
      </c>
      <c r="N28" s="65">
        <v>0</v>
      </c>
      <c r="O28" s="65">
        <v>2</v>
      </c>
      <c r="P28" s="65">
        <v>75</v>
      </c>
      <c r="Q28" s="65">
        <v>3342</v>
      </c>
      <c r="R28" s="64">
        <v>0</v>
      </c>
      <c r="S28" s="65">
        <v>0</v>
      </c>
      <c r="T28" s="65">
        <v>6</v>
      </c>
      <c r="U28" s="65">
        <v>13</v>
      </c>
      <c r="V28" s="65">
        <v>2</v>
      </c>
      <c r="W28" s="65">
        <v>4</v>
      </c>
      <c r="X28" s="66">
        <v>1</v>
      </c>
      <c r="Y28" s="64">
        <v>10</v>
      </c>
      <c r="Z28" s="65">
        <v>3</v>
      </c>
      <c r="AA28" s="67">
        <v>14</v>
      </c>
      <c r="AB28" s="64">
        <v>19</v>
      </c>
      <c r="AC28" s="65">
        <v>0</v>
      </c>
      <c r="AD28" s="65">
        <v>21</v>
      </c>
      <c r="AE28" s="67">
        <v>9</v>
      </c>
      <c r="AF28" s="141">
        <v>1</v>
      </c>
      <c r="AG28" s="200">
        <f t="shared" si="0"/>
        <v>8.3728278041074233</v>
      </c>
    </row>
    <row r="29" spans="2:33" x14ac:dyDescent="0.25">
      <c r="B29" s="160" t="s">
        <v>298</v>
      </c>
      <c r="C29" s="69" t="s">
        <v>101</v>
      </c>
      <c r="D29" s="77">
        <v>6000</v>
      </c>
      <c r="E29" s="11">
        <v>72.48</v>
      </c>
      <c r="F29" s="2">
        <v>12.67</v>
      </c>
      <c r="G29" s="12">
        <v>176</v>
      </c>
      <c r="H29" s="134">
        <v>6.51</v>
      </c>
      <c r="I29" s="135">
        <v>4.5599999999999996</v>
      </c>
      <c r="J29" s="136"/>
      <c r="K29" s="70">
        <v>44</v>
      </c>
      <c r="L29" s="71">
        <v>1127</v>
      </c>
      <c r="M29" s="71">
        <v>1330</v>
      </c>
      <c r="N29" s="71">
        <v>0</v>
      </c>
      <c r="O29" s="71">
        <v>5</v>
      </c>
      <c r="P29" s="71">
        <v>1079</v>
      </c>
      <c r="Q29" s="71">
        <v>1489</v>
      </c>
      <c r="R29" s="70">
        <v>0</v>
      </c>
      <c r="S29" s="71">
        <v>1</v>
      </c>
      <c r="T29" s="71">
        <v>1</v>
      </c>
      <c r="U29" s="71">
        <v>7</v>
      </c>
      <c r="V29" s="71">
        <v>2</v>
      </c>
      <c r="W29" s="71">
        <v>7</v>
      </c>
      <c r="X29" s="72">
        <v>0</v>
      </c>
      <c r="Y29" s="70">
        <v>9</v>
      </c>
      <c r="Z29" s="71">
        <v>2</v>
      </c>
      <c r="AA29" s="74">
        <v>1</v>
      </c>
      <c r="AB29" s="70">
        <v>35</v>
      </c>
      <c r="AC29" s="71">
        <v>0</v>
      </c>
      <c r="AD29" s="71">
        <v>17</v>
      </c>
      <c r="AE29" s="74">
        <v>13</v>
      </c>
      <c r="AF29" s="139"/>
      <c r="AG29" s="200">
        <f t="shared" si="0"/>
        <v>8.1666666666666661</v>
      </c>
    </row>
    <row r="30" spans="2:33" x14ac:dyDescent="0.25">
      <c r="B30" s="68" t="s">
        <v>296</v>
      </c>
      <c r="C30" s="69" t="s">
        <v>297</v>
      </c>
      <c r="D30" s="77">
        <v>8860</v>
      </c>
      <c r="E30" s="11">
        <v>73.040000000000006</v>
      </c>
      <c r="F30" s="2">
        <v>11.45</v>
      </c>
      <c r="G30" s="12">
        <v>150</v>
      </c>
      <c r="H30" s="134">
        <v>1.24</v>
      </c>
      <c r="I30" s="135">
        <v>4.9400000000000004</v>
      </c>
      <c r="J30" s="136"/>
      <c r="K30" s="70">
        <v>1</v>
      </c>
      <c r="L30" s="71">
        <v>875</v>
      </c>
      <c r="M30" s="71">
        <v>1050</v>
      </c>
      <c r="N30" s="71">
        <v>0</v>
      </c>
      <c r="O30" s="71">
        <v>2067</v>
      </c>
      <c r="P30" s="71">
        <v>15</v>
      </c>
      <c r="Q30" s="71">
        <v>2518</v>
      </c>
      <c r="R30" s="70">
        <v>1</v>
      </c>
      <c r="S30" s="71">
        <v>3</v>
      </c>
      <c r="T30" s="71">
        <v>4</v>
      </c>
      <c r="U30" s="71">
        <v>17</v>
      </c>
      <c r="V30" s="71">
        <v>2</v>
      </c>
      <c r="W30" s="71">
        <v>13</v>
      </c>
      <c r="X30" s="72">
        <v>1</v>
      </c>
      <c r="Y30" s="70">
        <v>18</v>
      </c>
      <c r="Z30" s="71">
        <v>6</v>
      </c>
      <c r="AA30" s="74">
        <v>5</v>
      </c>
      <c r="AB30" s="70">
        <v>40</v>
      </c>
      <c r="AC30" s="71">
        <v>0</v>
      </c>
      <c r="AD30" s="71">
        <v>61</v>
      </c>
      <c r="AE30" s="74">
        <v>19</v>
      </c>
      <c r="AF30" s="139"/>
      <c r="AG30" s="200">
        <f t="shared" si="0"/>
        <v>11.851015801354402</v>
      </c>
    </row>
    <row r="31" spans="2:33" x14ac:dyDescent="0.25">
      <c r="B31" s="92" t="s">
        <v>294</v>
      </c>
      <c r="C31" s="115" t="s">
        <v>295</v>
      </c>
      <c r="D31" s="97">
        <v>13350</v>
      </c>
      <c r="E31" s="25">
        <v>64.5</v>
      </c>
      <c r="F31" s="26">
        <v>11.15</v>
      </c>
      <c r="G31" s="28">
        <v>167</v>
      </c>
      <c r="H31" s="142">
        <v>2.33</v>
      </c>
      <c r="I31" s="143">
        <v>2.7</v>
      </c>
      <c r="J31" s="144"/>
      <c r="K31" s="145">
        <v>2</v>
      </c>
      <c r="L31" s="146">
        <v>596</v>
      </c>
      <c r="M31" s="146">
        <v>683</v>
      </c>
      <c r="N31" s="146">
        <v>0</v>
      </c>
      <c r="O31" s="146">
        <v>5</v>
      </c>
      <c r="P31" s="146">
        <v>6</v>
      </c>
      <c r="Q31" s="146">
        <v>1636</v>
      </c>
      <c r="R31" s="145">
        <v>0</v>
      </c>
      <c r="S31" s="146">
        <v>3</v>
      </c>
      <c r="T31" s="146">
        <v>14</v>
      </c>
      <c r="U31" s="146">
        <v>48</v>
      </c>
      <c r="V31" s="146">
        <v>2</v>
      </c>
      <c r="W31" s="146">
        <v>9</v>
      </c>
      <c r="X31" s="147">
        <v>3</v>
      </c>
      <c r="Y31" s="145">
        <v>16</v>
      </c>
      <c r="Z31" s="146">
        <v>2</v>
      </c>
      <c r="AA31" s="148">
        <v>3</v>
      </c>
      <c r="AB31" s="145">
        <v>16</v>
      </c>
      <c r="AC31" s="146">
        <v>0</v>
      </c>
      <c r="AD31" s="146">
        <v>25</v>
      </c>
      <c r="AE31" s="148">
        <v>11</v>
      </c>
      <c r="AF31" s="24">
        <v>9</v>
      </c>
      <c r="AG31" s="200">
        <f t="shared" si="0"/>
        <v>10.786516853932584</v>
      </c>
    </row>
    <row r="32" spans="2:33" x14ac:dyDescent="0.25">
      <c r="B32" s="84" t="s">
        <v>292</v>
      </c>
      <c r="C32" s="119" t="s">
        <v>293</v>
      </c>
      <c r="D32" s="39">
        <v>14600</v>
      </c>
      <c r="E32" s="60">
        <v>80.19</v>
      </c>
      <c r="F32" s="61">
        <v>12.45</v>
      </c>
      <c r="G32" s="159">
        <v>153</v>
      </c>
      <c r="H32" s="140"/>
      <c r="I32" s="62"/>
      <c r="J32" s="63"/>
      <c r="K32" s="64">
        <v>4</v>
      </c>
      <c r="L32" s="65">
        <v>918</v>
      </c>
      <c r="M32" s="65">
        <v>1116</v>
      </c>
      <c r="N32" s="65"/>
      <c r="O32" s="65">
        <v>7</v>
      </c>
      <c r="P32" s="65">
        <v>1</v>
      </c>
      <c r="Q32" s="65">
        <v>2292</v>
      </c>
      <c r="R32" s="64">
        <v>0</v>
      </c>
      <c r="S32" s="65">
        <v>1</v>
      </c>
      <c r="T32" s="65">
        <v>15</v>
      </c>
      <c r="U32" s="65">
        <v>21</v>
      </c>
      <c r="V32" s="65">
        <v>2</v>
      </c>
      <c r="W32" s="65">
        <v>2</v>
      </c>
      <c r="X32" s="66">
        <v>1</v>
      </c>
      <c r="Y32" s="64">
        <v>7</v>
      </c>
      <c r="Z32" s="65">
        <v>0</v>
      </c>
      <c r="AA32" s="67">
        <v>4</v>
      </c>
      <c r="AB32" s="64"/>
      <c r="AC32" s="65"/>
      <c r="AD32" s="65"/>
      <c r="AE32" s="67"/>
      <c r="AF32" s="141"/>
      <c r="AG32" s="200">
        <f t="shared" si="0"/>
        <v>5.1369863013698627</v>
      </c>
    </row>
    <row r="33" spans="2:33" x14ac:dyDescent="0.25">
      <c r="B33" s="68" t="s">
        <v>268</v>
      </c>
      <c r="C33" s="133" t="s">
        <v>269</v>
      </c>
      <c r="D33" s="77">
        <v>4400</v>
      </c>
      <c r="E33" s="11"/>
      <c r="F33" s="2">
        <v>11.77</v>
      </c>
      <c r="G33" s="12"/>
      <c r="H33" s="134">
        <v>6.99</v>
      </c>
      <c r="I33" s="135"/>
      <c r="J33" s="136"/>
      <c r="K33" s="70">
        <v>104</v>
      </c>
      <c r="L33" s="71">
        <v>874</v>
      </c>
      <c r="M33" s="71">
        <v>963</v>
      </c>
      <c r="N33" s="71">
        <v>0</v>
      </c>
      <c r="O33" s="71">
        <v>271</v>
      </c>
      <c r="P33" s="71">
        <v>751</v>
      </c>
      <c r="Q33" s="71">
        <v>1317</v>
      </c>
      <c r="R33" s="70">
        <v>0</v>
      </c>
      <c r="S33" s="71">
        <v>0</v>
      </c>
      <c r="T33" s="71">
        <v>6</v>
      </c>
      <c r="U33" s="71">
        <v>17</v>
      </c>
      <c r="V33" s="71">
        <v>1</v>
      </c>
      <c r="W33" s="71">
        <v>2</v>
      </c>
      <c r="X33" s="72">
        <v>1</v>
      </c>
      <c r="Y33" s="70">
        <v>13</v>
      </c>
      <c r="Z33" s="71">
        <v>3</v>
      </c>
      <c r="AA33" s="74">
        <v>1</v>
      </c>
      <c r="AB33" s="70"/>
      <c r="AC33" s="71"/>
      <c r="AD33" s="71"/>
      <c r="AE33" s="74"/>
      <c r="AF33" s="91"/>
      <c r="AG33" s="200">
        <f t="shared" si="0"/>
        <v>10.227272727272727</v>
      </c>
    </row>
    <row r="34" spans="2:33" x14ac:dyDescent="0.25">
      <c r="B34" s="68" t="s">
        <v>270</v>
      </c>
      <c r="C34" s="69" t="s">
        <v>271</v>
      </c>
      <c r="D34" s="77">
        <v>9800</v>
      </c>
      <c r="E34" s="78">
        <v>67.92</v>
      </c>
      <c r="F34" s="79">
        <v>11.47</v>
      </c>
      <c r="G34" s="82">
        <v>171</v>
      </c>
      <c r="H34" s="131">
        <v>1.46</v>
      </c>
      <c r="I34" s="79">
        <v>2.77</v>
      </c>
      <c r="J34" s="81">
        <v>230</v>
      </c>
      <c r="K34" s="78">
        <v>320</v>
      </c>
      <c r="L34" s="79">
        <v>383</v>
      </c>
      <c r="M34" s="79">
        <v>480</v>
      </c>
      <c r="N34" s="79">
        <v>0</v>
      </c>
      <c r="O34" s="79">
        <v>57</v>
      </c>
      <c r="P34" s="79">
        <v>5</v>
      </c>
      <c r="Q34" s="79">
        <v>927</v>
      </c>
      <c r="R34" s="78">
        <v>0</v>
      </c>
      <c r="S34" s="79">
        <v>0</v>
      </c>
      <c r="T34" s="79">
        <v>7</v>
      </c>
      <c r="U34" s="79">
        <v>36</v>
      </c>
      <c r="V34" s="79">
        <v>2</v>
      </c>
      <c r="W34" s="79">
        <v>4</v>
      </c>
      <c r="X34" s="80">
        <v>1</v>
      </c>
      <c r="Y34" s="78">
        <v>9</v>
      </c>
      <c r="Z34" s="79">
        <v>12</v>
      </c>
      <c r="AA34" s="82">
        <v>3</v>
      </c>
      <c r="AB34" s="78">
        <v>19</v>
      </c>
      <c r="AC34" s="79">
        <v>0</v>
      </c>
      <c r="AD34" s="79">
        <v>33</v>
      </c>
      <c r="AE34" s="82">
        <v>11</v>
      </c>
      <c r="AF34" s="120">
        <v>4</v>
      </c>
      <c r="AG34" s="200">
        <f t="shared" si="0"/>
        <v>7.9591836734693882</v>
      </c>
    </row>
    <row r="35" spans="2:33" x14ac:dyDescent="0.25">
      <c r="B35" s="37" t="s">
        <v>272</v>
      </c>
      <c r="C35" s="38" t="s">
        <v>273</v>
      </c>
      <c r="D35" s="39">
        <v>8763</v>
      </c>
      <c r="E35" s="40"/>
      <c r="F35" s="41">
        <v>11.95</v>
      </c>
      <c r="G35" s="44"/>
      <c r="H35" s="132">
        <v>3.1</v>
      </c>
      <c r="I35" s="41"/>
      <c r="J35" s="43"/>
      <c r="K35" s="40">
        <v>74</v>
      </c>
      <c r="L35" s="41">
        <v>645</v>
      </c>
      <c r="M35" s="41">
        <v>759</v>
      </c>
      <c r="N35" s="41">
        <v>0</v>
      </c>
      <c r="O35" s="41">
        <v>136</v>
      </c>
      <c r="P35" s="41">
        <v>17</v>
      </c>
      <c r="Q35" s="41">
        <v>1643</v>
      </c>
      <c r="R35" s="40">
        <v>0</v>
      </c>
      <c r="S35" s="41">
        <v>0</v>
      </c>
      <c r="T35" s="41">
        <v>4</v>
      </c>
      <c r="U35" s="41">
        <v>26</v>
      </c>
      <c r="V35" s="41">
        <v>0</v>
      </c>
      <c r="W35" s="41">
        <v>9</v>
      </c>
      <c r="X35" s="42">
        <v>0</v>
      </c>
      <c r="Y35" s="40">
        <v>18</v>
      </c>
      <c r="Z35" s="41">
        <v>4</v>
      </c>
      <c r="AA35" s="44">
        <v>2</v>
      </c>
      <c r="AB35" s="40"/>
      <c r="AC35" s="41"/>
      <c r="AD35" s="41"/>
      <c r="AE35" s="44"/>
      <c r="AF35" s="120"/>
      <c r="AG35" s="200">
        <f t="shared" si="0"/>
        <v>7.9881319182928223</v>
      </c>
    </row>
    <row r="36" spans="2:33" x14ac:dyDescent="0.25">
      <c r="B36" s="37" t="s">
        <v>274</v>
      </c>
      <c r="C36" s="38" t="s">
        <v>275</v>
      </c>
      <c r="D36" s="39">
        <v>5000</v>
      </c>
      <c r="E36" s="40">
        <v>56.86</v>
      </c>
      <c r="F36" s="41">
        <v>9.77</v>
      </c>
      <c r="G36" s="44">
        <v>158</v>
      </c>
      <c r="H36" s="129">
        <v>3.26</v>
      </c>
      <c r="I36" s="41">
        <v>2.44</v>
      </c>
      <c r="J36" s="43">
        <v>214</v>
      </c>
      <c r="K36" s="40">
        <v>2</v>
      </c>
      <c r="L36" s="41">
        <v>780</v>
      </c>
      <c r="M36" s="41">
        <v>847</v>
      </c>
      <c r="N36" s="41">
        <v>0</v>
      </c>
      <c r="O36" s="41">
        <v>3</v>
      </c>
      <c r="P36" s="41">
        <v>47</v>
      </c>
      <c r="Q36" s="41">
        <v>1655</v>
      </c>
      <c r="R36" s="40">
        <v>0</v>
      </c>
      <c r="S36" s="41">
        <v>0</v>
      </c>
      <c r="T36" s="41">
        <v>1</v>
      </c>
      <c r="U36" s="41">
        <v>4</v>
      </c>
      <c r="V36" s="41">
        <v>0</v>
      </c>
      <c r="W36" s="41">
        <v>0</v>
      </c>
      <c r="X36" s="42">
        <v>0</v>
      </c>
      <c r="Y36" s="40">
        <v>7</v>
      </c>
      <c r="Z36" s="41">
        <v>333</v>
      </c>
      <c r="AA36" s="44">
        <v>2</v>
      </c>
      <c r="AB36" s="40">
        <v>23</v>
      </c>
      <c r="AC36" s="41">
        <v>0</v>
      </c>
      <c r="AD36" s="41">
        <v>15</v>
      </c>
      <c r="AE36" s="44">
        <v>11</v>
      </c>
      <c r="AF36" s="120"/>
      <c r="AG36" s="200">
        <f t="shared" si="0"/>
        <v>1.2</v>
      </c>
    </row>
    <row r="37" spans="2:33" x14ac:dyDescent="0.25">
      <c r="B37" s="68" t="s">
        <v>67</v>
      </c>
      <c r="C37" s="87" t="s">
        <v>276</v>
      </c>
      <c r="D37" s="77">
        <v>5000</v>
      </c>
      <c r="E37" s="78">
        <v>56.38</v>
      </c>
      <c r="F37" s="79">
        <v>9.76</v>
      </c>
      <c r="G37" s="82">
        <v>159</v>
      </c>
      <c r="H37" s="131">
        <v>4.41</v>
      </c>
      <c r="I37" s="79">
        <v>2.77</v>
      </c>
      <c r="J37" s="81">
        <v>204</v>
      </c>
      <c r="K37" s="78">
        <v>3</v>
      </c>
      <c r="L37" s="79">
        <v>926</v>
      </c>
      <c r="M37" s="79">
        <v>1072</v>
      </c>
      <c r="N37" s="79">
        <v>1</v>
      </c>
      <c r="O37" s="79">
        <v>1196</v>
      </c>
      <c r="P37" s="79">
        <v>33</v>
      </c>
      <c r="Q37" s="79">
        <v>2541</v>
      </c>
      <c r="R37" s="78">
        <v>0</v>
      </c>
      <c r="S37" s="79">
        <v>23</v>
      </c>
      <c r="T37" s="79">
        <v>32</v>
      </c>
      <c r="U37" s="79">
        <v>129</v>
      </c>
      <c r="V37" s="79">
        <v>7</v>
      </c>
      <c r="W37" s="79">
        <v>20</v>
      </c>
      <c r="X37" s="80">
        <v>1</v>
      </c>
      <c r="Y37" s="78">
        <v>259</v>
      </c>
      <c r="Z37" s="79">
        <v>13</v>
      </c>
      <c r="AA37" s="82">
        <v>7</v>
      </c>
      <c r="AB37" s="78">
        <v>45</v>
      </c>
      <c r="AC37" s="79">
        <v>0</v>
      </c>
      <c r="AD37" s="79">
        <v>48</v>
      </c>
      <c r="AE37" s="82">
        <v>14</v>
      </c>
      <c r="AF37" s="120"/>
      <c r="AG37" s="200">
        <f t="shared" si="0"/>
        <v>79.399999999999991</v>
      </c>
    </row>
    <row r="38" spans="2:33" x14ac:dyDescent="0.25">
      <c r="B38" s="68" t="s">
        <v>67</v>
      </c>
      <c r="C38" s="87" t="s">
        <v>277</v>
      </c>
      <c r="D38" s="77">
        <v>10000</v>
      </c>
      <c r="E38" s="78">
        <v>88.08</v>
      </c>
      <c r="F38" s="79">
        <v>12.64</v>
      </c>
      <c r="G38" s="82">
        <v>140</v>
      </c>
      <c r="H38" s="122">
        <v>1.4</v>
      </c>
      <c r="I38" s="131">
        <v>5.52</v>
      </c>
      <c r="J38" s="81">
        <v>238</v>
      </c>
      <c r="K38" s="78">
        <v>1</v>
      </c>
      <c r="L38" s="79">
        <v>817</v>
      </c>
      <c r="M38" s="79">
        <v>927</v>
      </c>
      <c r="N38" s="79">
        <v>0</v>
      </c>
      <c r="O38" s="79">
        <v>1637</v>
      </c>
      <c r="P38" s="79">
        <v>10</v>
      </c>
      <c r="Q38" s="79">
        <v>2541</v>
      </c>
      <c r="R38" s="78">
        <v>0</v>
      </c>
      <c r="S38" s="79">
        <v>3</v>
      </c>
      <c r="T38" s="79">
        <v>13</v>
      </c>
      <c r="U38" s="79">
        <v>31</v>
      </c>
      <c r="V38" s="79">
        <v>1</v>
      </c>
      <c r="W38" s="79">
        <v>5</v>
      </c>
      <c r="X38" s="80">
        <v>0</v>
      </c>
      <c r="Y38" s="78">
        <v>46</v>
      </c>
      <c r="Z38" s="79">
        <v>10</v>
      </c>
      <c r="AA38" s="82">
        <v>6</v>
      </c>
      <c r="AB38" s="78">
        <v>48</v>
      </c>
      <c r="AC38" s="79">
        <v>0</v>
      </c>
      <c r="AD38" s="79">
        <v>65</v>
      </c>
      <c r="AE38" s="82">
        <v>20</v>
      </c>
      <c r="AF38" s="120"/>
      <c r="AG38" s="200">
        <f t="shared" si="0"/>
        <v>9.2999999999999989</v>
      </c>
    </row>
    <row r="39" spans="2:33" x14ac:dyDescent="0.25">
      <c r="B39" s="37" t="s">
        <v>67</v>
      </c>
      <c r="C39" s="119" t="s">
        <v>277</v>
      </c>
      <c r="D39" s="39">
        <v>5000</v>
      </c>
      <c r="E39" s="40"/>
      <c r="F39" s="41">
        <v>11.61</v>
      </c>
      <c r="G39" s="44"/>
      <c r="H39" s="129">
        <v>3.33</v>
      </c>
      <c r="I39" s="41"/>
      <c r="J39" s="43"/>
      <c r="K39" s="40">
        <v>3</v>
      </c>
      <c r="L39" s="41">
        <v>841</v>
      </c>
      <c r="M39" s="41">
        <v>934</v>
      </c>
      <c r="N39" s="41">
        <v>0</v>
      </c>
      <c r="O39" s="41">
        <v>1575</v>
      </c>
      <c r="P39" s="41">
        <v>11</v>
      </c>
      <c r="Q39" s="41">
        <v>2333</v>
      </c>
      <c r="R39" s="40">
        <v>0</v>
      </c>
      <c r="S39" s="41">
        <v>1</v>
      </c>
      <c r="T39" s="41">
        <v>4</v>
      </c>
      <c r="U39" s="41">
        <v>11</v>
      </c>
      <c r="V39" s="41">
        <v>0</v>
      </c>
      <c r="W39" s="41">
        <v>1</v>
      </c>
      <c r="X39" s="42">
        <v>0</v>
      </c>
      <c r="Y39" s="40">
        <v>27</v>
      </c>
      <c r="Z39" s="41">
        <v>7</v>
      </c>
      <c r="AA39" s="44">
        <v>2</v>
      </c>
      <c r="AB39" s="40"/>
      <c r="AC39" s="41"/>
      <c r="AD39" s="41"/>
      <c r="AE39" s="44"/>
      <c r="AF39" s="120"/>
      <c r="AG39" s="200">
        <f t="shared" si="0"/>
        <v>5.4</v>
      </c>
    </row>
    <row r="40" spans="2:33" x14ac:dyDescent="0.25">
      <c r="B40" s="37" t="s">
        <v>278</v>
      </c>
      <c r="C40" s="38" t="s">
        <v>279</v>
      </c>
      <c r="D40" s="39">
        <v>7660</v>
      </c>
      <c r="E40" s="40"/>
      <c r="F40" s="41">
        <v>13.76</v>
      </c>
      <c r="G40" s="44"/>
      <c r="H40" s="129">
        <v>5.93</v>
      </c>
      <c r="I40" s="41"/>
      <c r="J40" s="43"/>
      <c r="K40" s="40">
        <v>0</v>
      </c>
      <c r="L40" s="41">
        <v>872</v>
      </c>
      <c r="M40" s="41">
        <v>1024</v>
      </c>
      <c r="N40" s="41">
        <v>0</v>
      </c>
      <c r="O40" s="41">
        <v>32</v>
      </c>
      <c r="P40" s="41">
        <v>476</v>
      </c>
      <c r="Q40" s="41">
        <v>1831</v>
      </c>
      <c r="R40" s="40">
        <v>0</v>
      </c>
      <c r="S40" s="41">
        <v>0</v>
      </c>
      <c r="T40" s="41">
        <v>10</v>
      </c>
      <c r="U40" s="41">
        <v>32</v>
      </c>
      <c r="V40" s="41">
        <v>0</v>
      </c>
      <c r="W40" s="41">
        <v>15</v>
      </c>
      <c r="X40" s="42">
        <v>0</v>
      </c>
      <c r="Y40" s="40">
        <v>18</v>
      </c>
      <c r="Z40" s="41">
        <v>7</v>
      </c>
      <c r="AA40" s="44">
        <v>21</v>
      </c>
      <c r="AB40" s="40"/>
      <c r="AC40" s="41"/>
      <c r="AD40" s="41"/>
      <c r="AE40" s="44"/>
      <c r="AF40" s="120"/>
      <c r="AG40" s="200">
        <f t="shared" si="0"/>
        <v>14.621409921671017</v>
      </c>
    </row>
    <row r="41" spans="2:33" x14ac:dyDescent="0.25">
      <c r="B41" s="68" t="s">
        <v>280</v>
      </c>
      <c r="C41" s="69" t="s">
        <v>100</v>
      </c>
      <c r="D41" s="77">
        <v>16800</v>
      </c>
      <c r="E41" s="78">
        <v>58.66</v>
      </c>
      <c r="F41" s="79">
        <v>10.53</v>
      </c>
      <c r="G41" s="82">
        <v>171</v>
      </c>
      <c r="H41" s="131">
        <v>6.34</v>
      </c>
      <c r="I41" s="79">
        <v>3.31</v>
      </c>
      <c r="J41" s="81"/>
      <c r="K41" s="78">
        <v>2</v>
      </c>
      <c r="L41" s="79">
        <v>1165</v>
      </c>
      <c r="M41" s="79">
        <v>1323</v>
      </c>
      <c r="N41" s="79">
        <v>1</v>
      </c>
      <c r="O41" s="79">
        <v>4</v>
      </c>
      <c r="P41" s="79">
        <v>9</v>
      </c>
      <c r="Q41" s="79">
        <v>3051</v>
      </c>
      <c r="R41" s="78">
        <v>0</v>
      </c>
      <c r="S41" s="79">
        <v>0</v>
      </c>
      <c r="T41" s="79">
        <v>6</v>
      </c>
      <c r="U41" s="79">
        <v>30</v>
      </c>
      <c r="V41" s="79">
        <v>3</v>
      </c>
      <c r="W41" s="79">
        <v>3</v>
      </c>
      <c r="X41" s="80">
        <v>2</v>
      </c>
      <c r="Y41" s="78">
        <v>9</v>
      </c>
      <c r="Z41" s="79">
        <v>12</v>
      </c>
      <c r="AA41" s="82">
        <v>3</v>
      </c>
      <c r="AB41" s="78">
        <v>22</v>
      </c>
      <c r="AC41" s="79">
        <v>0</v>
      </c>
      <c r="AD41" s="79">
        <v>15</v>
      </c>
      <c r="AE41" s="82">
        <v>8</v>
      </c>
      <c r="AF41" s="120">
        <v>20</v>
      </c>
      <c r="AG41" s="200">
        <f t="shared" si="0"/>
        <v>4.4047619047619042</v>
      </c>
    </row>
    <row r="42" spans="2:33" x14ac:dyDescent="0.25">
      <c r="B42" s="68" t="s">
        <v>217</v>
      </c>
      <c r="C42" s="69" t="s">
        <v>218</v>
      </c>
      <c r="D42" s="77">
        <v>7350</v>
      </c>
      <c r="E42" s="78">
        <v>61.09</v>
      </c>
      <c r="F42" s="79">
        <v>10.84</v>
      </c>
      <c r="G42" s="82">
        <v>170</v>
      </c>
      <c r="H42" s="131">
        <v>6.86</v>
      </c>
      <c r="I42" s="79">
        <v>3.49</v>
      </c>
      <c r="J42" s="81"/>
      <c r="K42" s="78">
        <v>2</v>
      </c>
      <c r="L42" s="79">
        <v>935</v>
      </c>
      <c r="M42" s="79">
        <v>1076</v>
      </c>
      <c r="N42" s="79">
        <v>0</v>
      </c>
      <c r="O42" s="79">
        <v>0</v>
      </c>
      <c r="P42" s="79">
        <v>45</v>
      </c>
      <c r="Q42" s="79">
        <v>3123</v>
      </c>
      <c r="R42" s="78">
        <v>1</v>
      </c>
      <c r="S42" s="79">
        <v>0</v>
      </c>
      <c r="T42" s="79">
        <v>4</v>
      </c>
      <c r="U42" s="79">
        <v>13</v>
      </c>
      <c r="V42" s="79">
        <v>2</v>
      </c>
      <c r="W42" s="79">
        <v>3</v>
      </c>
      <c r="X42" s="80">
        <v>0</v>
      </c>
      <c r="Y42" s="78">
        <v>20</v>
      </c>
      <c r="Z42" s="79">
        <v>8</v>
      </c>
      <c r="AA42" s="82">
        <v>0</v>
      </c>
      <c r="AB42" s="78">
        <v>33</v>
      </c>
      <c r="AC42" s="79">
        <v>0</v>
      </c>
      <c r="AD42" s="79">
        <v>50</v>
      </c>
      <c r="AE42" s="82">
        <v>15</v>
      </c>
      <c r="AF42" s="120"/>
      <c r="AG42" s="200">
        <f t="shared" si="0"/>
        <v>6.1224489795918364</v>
      </c>
    </row>
    <row r="43" spans="2:33" x14ac:dyDescent="0.25">
      <c r="B43" s="37" t="s">
        <v>281</v>
      </c>
      <c r="C43" s="38" t="s">
        <v>282</v>
      </c>
      <c r="D43" s="39">
        <v>5100</v>
      </c>
      <c r="E43" s="40"/>
      <c r="F43" s="41">
        <v>9.0380000000000003</v>
      </c>
      <c r="G43" s="44"/>
      <c r="H43" s="129"/>
      <c r="I43" s="41"/>
      <c r="J43" s="43"/>
      <c r="K43" s="40">
        <v>43</v>
      </c>
      <c r="L43" s="41">
        <v>1278</v>
      </c>
      <c r="M43" s="41">
        <v>1522</v>
      </c>
      <c r="N43" s="41">
        <v>1</v>
      </c>
      <c r="O43" s="41"/>
      <c r="P43" s="41">
        <v>23</v>
      </c>
      <c r="Q43" s="41">
        <v>4837</v>
      </c>
      <c r="R43" s="40">
        <v>0</v>
      </c>
      <c r="S43" s="41">
        <v>3</v>
      </c>
      <c r="T43" s="41">
        <v>19</v>
      </c>
      <c r="U43" s="41">
        <v>68</v>
      </c>
      <c r="V43" s="41">
        <v>1</v>
      </c>
      <c r="W43" s="41">
        <v>3</v>
      </c>
      <c r="X43" s="42">
        <v>0</v>
      </c>
      <c r="Y43" s="40">
        <v>16</v>
      </c>
      <c r="Z43" s="41">
        <v>6</v>
      </c>
      <c r="AA43" s="44">
        <v>0</v>
      </c>
      <c r="AB43" s="40">
        <v>0.3</v>
      </c>
      <c r="AC43" s="41"/>
      <c r="AD43" s="41">
        <v>11</v>
      </c>
      <c r="AE43" s="44">
        <v>12</v>
      </c>
      <c r="AF43" s="120"/>
      <c r="AG43" s="200">
        <f t="shared" si="0"/>
        <v>26.274509803921571</v>
      </c>
    </row>
    <row r="44" spans="2:33" x14ac:dyDescent="0.25">
      <c r="B44" s="84" t="s">
        <v>283</v>
      </c>
      <c r="C44" s="119" t="s">
        <v>284</v>
      </c>
      <c r="D44" s="39">
        <v>6500</v>
      </c>
      <c r="E44" s="40">
        <v>67.680000000000007</v>
      </c>
      <c r="F44" s="41">
        <v>12.2</v>
      </c>
      <c r="G44" s="44">
        <v>180</v>
      </c>
      <c r="H44" s="129">
        <v>3.88</v>
      </c>
      <c r="I44" s="41">
        <v>3.02</v>
      </c>
      <c r="J44" s="43"/>
      <c r="K44" s="40">
        <v>75</v>
      </c>
      <c r="L44" s="41">
        <v>627</v>
      </c>
      <c r="M44" s="41">
        <v>734</v>
      </c>
      <c r="N44" s="41">
        <v>0</v>
      </c>
      <c r="O44" s="41">
        <v>34</v>
      </c>
      <c r="P44" s="41">
        <v>165</v>
      </c>
      <c r="Q44" s="41">
        <v>1659</v>
      </c>
      <c r="R44" s="40">
        <v>0</v>
      </c>
      <c r="S44" s="41">
        <v>0</v>
      </c>
      <c r="T44" s="41">
        <v>3</v>
      </c>
      <c r="U44" s="41">
        <v>13</v>
      </c>
      <c r="V44" s="41">
        <v>1</v>
      </c>
      <c r="W44" s="41">
        <v>15</v>
      </c>
      <c r="X44" s="42">
        <v>0</v>
      </c>
      <c r="Y44" s="40">
        <v>6</v>
      </c>
      <c r="Z44" s="41">
        <v>4</v>
      </c>
      <c r="AA44" s="44">
        <v>2</v>
      </c>
      <c r="AB44" s="40">
        <v>21</v>
      </c>
      <c r="AC44" s="41">
        <v>0</v>
      </c>
      <c r="AD44" s="41">
        <v>32</v>
      </c>
      <c r="AE44" s="44">
        <v>12</v>
      </c>
      <c r="AF44" s="120"/>
      <c r="AG44" s="200">
        <f t="shared" si="0"/>
        <v>12.769230769230768</v>
      </c>
    </row>
    <row r="45" spans="2:33" x14ac:dyDescent="0.25">
      <c r="B45" s="68" t="s">
        <v>222</v>
      </c>
      <c r="C45" s="69" t="s">
        <v>285</v>
      </c>
      <c r="D45" s="77">
        <v>1722</v>
      </c>
      <c r="E45" s="78">
        <v>82.13</v>
      </c>
      <c r="F45" s="105">
        <v>13.08</v>
      </c>
      <c r="G45" s="82">
        <v>160</v>
      </c>
      <c r="H45" s="131">
        <v>3.77</v>
      </c>
      <c r="I45" s="79">
        <v>3.37</v>
      </c>
      <c r="J45" s="81"/>
      <c r="K45" s="78">
        <v>1</v>
      </c>
      <c r="L45" s="79">
        <v>627</v>
      </c>
      <c r="M45" s="79">
        <v>722</v>
      </c>
      <c r="N45" s="79">
        <v>1</v>
      </c>
      <c r="O45" s="79">
        <v>57</v>
      </c>
      <c r="P45" s="79">
        <v>9</v>
      </c>
      <c r="Q45" s="79">
        <v>1554</v>
      </c>
      <c r="R45" s="78">
        <v>0</v>
      </c>
      <c r="S45" s="79">
        <v>1</v>
      </c>
      <c r="T45" s="79">
        <v>14</v>
      </c>
      <c r="U45" s="79">
        <v>24</v>
      </c>
      <c r="V45" s="79">
        <v>1</v>
      </c>
      <c r="W45" s="79">
        <v>5</v>
      </c>
      <c r="X45" s="80">
        <v>1</v>
      </c>
      <c r="Y45" s="78">
        <v>46</v>
      </c>
      <c r="Z45" s="79">
        <v>8</v>
      </c>
      <c r="AA45" s="82">
        <v>4</v>
      </c>
      <c r="AB45" s="78">
        <v>23</v>
      </c>
      <c r="AC45" s="79">
        <v>0</v>
      </c>
      <c r="AD45" s="79">
        <v>14</v>
      </c>
      <c r="AE45" s="82">
        <v>12</v>
      </c>
      <c r="AF45" s="120"/>
      <c r="AG45" s="200">
        <f t="shared" si="0"/>
        <v>48.780487804878049</v>
      </c>
    </row>
    <row r="46" spans="2:33" x14ac:dyDescent="0.25">
      <c r="B46" s="130" t="s">
        <v>286</v>
      </c>
      <c r="C46" s="69" t="s">
        <v>287</v>
      </c>
      <c r="D46" s="77">
        <v>9800</v>
      </c>
      <c r="E46" s="78">
        <v>57.98</v>
      </c>
      <c r="F46" s="79">
        <v>10.5</v>
      </c>
      <c r="G46" s="82">
        <v>173</v>
      </c>
      <c r="H46" s="131">
        <v>3.2</v>
      </c>
      <c r="I46" s="79">
        <v>3.25</v>
      </c>
      <c r="J46" s="81"/>
      <c r="K46" s="78">
        <v>2</v>
      </c>
      <c r="L46" s="79">
        <v>744</v>
      </c>
      <c r="M46" s="79">
        <v>832</v>
      </c>
      <c r="N46" s="79">
        <v>1</v>
      </c>
      <c r="O46" s="79">
        <v>4</v>
      </c>
      <c r="P46" s="79">
        <v>9</v>
      </c>
      <c r="Q46" s="79">
        <v>2912</v>
      </c>
      <c r="R46" s="78">
        <v>0</v>
      </c>
      <c r="S46" s="79">
        <v>0</v>
      </c>
      <c r="T46" s="79">
        <v>8</v>
      </c>
      <c r="U46" s="79">
        <v>16</v>
      </c>
      <c r="V46" s="105">
        <v>1</v>
      </c>
      <c r="W46" s="79">
        <v>1</v>
      </c>
      <c r="X46" s="80">
        <v>0</v>
      </c>
      <c r="Y46" s="78">
        <v>28</v>
      </c>
      <c r="Z46" s="79">
        <v>13</v>
      </c>
      <c r="AA46" s="82">
        <v>142</v>
      </c>
      <c r="AB46" s="78">
        <v>35</v>
      </c>
      <c r="AC46" s="79">
        <v>0</v>
      </c>
      <c r="AD46" s="79">
        <v>25</v>
      </c>
      <c r="AE46" s="82">
        <v>16</v>
      </c>
      <c r="AF46" s="120"/>
      <c r="AG46" s="200">
        <f t="shared" si="0"/>
        <v>4.0816326530612246</v>
      </c>
    </row>
    <row r="47" spans="2:33" x14ac:dyDescent="0.25">
      <c r="B47" s="84" t="s">
        <v>288</v>
      </c>
      <c r="C47" s="119" t="s">
        <v>284</v>
      </c>
      <c r="D47" s="39">
        <v>6500</v>
      </c>
      <c r="E47" s="40">
        <v>67.09</v>
      </c>
      <c r="F47" s="41">
        <v>12.08</v>
      </c>
      <c r="G47" s="44">
        <v>179</v>
      </c>
      <c r="H47" s="129">
        <v>6</v>
      </c>
      <c r="I47" s="41">
        <v>3.95</v>
      </c>
      <c r="J47" s="43"/>
      <c r="K47" s="40">
        <v>2</v>
      </c>
      <c r="L47" s="41">
        <v>902</v>
      </c>
      <c r="M47" s="41">
        <v>1020</v>
      </c>
      <c r="N47" s="41">
        <v>0</v>
      </c>
      <c r="O47" s="41">
        <v>1</v>
      </c>
      <c r="P47" s="41">
        <v>918</v>
      </c>
      <c r="Q47" s="41">
        <v>1511</v>
      </c>
      <c r="R47" s="40">
        <v>0</v>
      </c>
      <c r="S47" s="41">
        <v>0</v>
      </c>
      <c r="T47" s="41">
        <v>2</v>
      </c>
      <c r="U47" s="41">
        <v>14</v>
      </c>
      <c r="V47" s="41">
        <v>1</v>
      </c>
      <c r="W47" s="41">
        <v>7</v>
      </c>
      <c r="X47" s="42">
        <v>0</v>
      </c>
      <c r="Y47" s="40">
        <v>8</v>
      </c>
      <c r="Z47" s="41">
        <v>2</v>
      </c>
      <c r="AA47" s="44">
        <v>0</v>
      </c>
      <c r="AB47" s="40">
        <v>36</v>
      </c>
      <c r="AC47" s="41">
        <v>0</v>
      </c>
      <c r="AD47" s="41">
        <v>67</v>
      </c>
      <c r="AE47" s="44">
        <v>15</v>
      </c>
      <c r="AF47" s="120"/>
      <c r="AG47" s="200">
        <f t="shared" si="0"/>
        <v>7.6923076923076925</v>
      </c>
    </row>
    <row r="48" spans="2:33" x14ac:dyDescent="0.25">
      <c r="B48" s="84" t="s">
        <v>289</v>
      </c>
      <c r="C48" s="38" t="s">
        <v>290</v>
      </c>
      <c r="D48" s="39">
        <v>7000</v>
      </c>
      <c r="E48" s="40">
        <v>76.099999999999994</v>
      </c>
      <c r="F48" s="41">
        <v>12.97</v>
      </c>
      <c r="G48" s="44">
        <v>172</v>
      </c>
      <c r="H48" s="129">
        <v>6.41</v>
      </c>
      <c r="I48" s="41">
        <v>2.67</v>
      </c>
      <c r="J48" s="43"/>
      <c r="K48" s="40">
        <v>4</v>
      </c>
      <c r="L48" s="41">
        <v>928</v>
      </c>
      <c r="M48" s="41">
        <v>1201</v>
      </c>
      <c r="N48" s="41">
        <v>0</v>
      </c>
      <c r="O48" s="41">
        <v>63</v>
      </c>
      <c r="P48" s="41">
        <v>15</v>
      </c>
      <c r="Q48" s="41">
        <v>2689</v>
      </c>
      <c r="R48" s="40">
        <v>0</v>
      </c>
      <c r="S48" s="41">
        <v>0</v>
      </c>
      <c r="T48" s="41">
        <v>5</v>
      </c>
      <c r="U48" s="41">
        <v>24</v>
      </c>
      <c r="V48" s="41">
        <v>0</v>
      </c>
      <c r="W48" s="41">
        <v>3</v>
      </c>
      <c r="X48" s="42">
        <v>0</v>
      </c>
      <c r="Y48" s="40">
        <v>4</v>
      </c>
      <c r="Z48" s="41">
        <v>3</v>
      </c>
      <c r="AA48" s="44">
        <v>2</v>
      </c>
      <c r="AB48" s="40"/>
      <c r="AC48" s="41"/>
      <c r="AD48" s="41"/>
      <c r="AE48" s="44"/>
      <c r="AF48" s="120"/>
      <c r="AG48" s="200">
        <f t="shared" si="0"/>
        <v>6.5714285714285721</v>
      </c>
    </row>
    <row r="49" spans="2:33" x14ac:dyDescent="0.25">
      <c r="B49" s="68" t="s">
        <v>266</v>
      </c>
      <c r="C49" s="69" t="s">
        <v>267</v>
      </c>
      <c r="D49" s="77">
        <v>5200</v>
      </c>
      <c r="E49" s="78">
        <v>74.03</v>
      </c>
      <c r="F49" s="79">
        <v>12.15</v>
      </c>
      <c r="G49" s="82">
        <v>162</v>
      </c>
      <c r="H49" s="131">
        <v>3.49</v>
      </c>
      <c r="I49" s="79">
        <v>1.7</v>
      </c>
      <c r="J49" s="81"/>
      <c r="K49" s="78">
        <v>6</v>
      </c>
      <c r="L49" s="79">
        <v>575</v>
      </c>
      <c r="M49" s="79">
        <v>592</v>
      </c>
      <c r="N49" s="79">
        <v>0</v>
      </c>
      <c r="O49" s="79">
        <v>23</v>
      </c>
      <c r="P49" s="79">
        <v>7</v>
      </c>
      <c r="Q49" s="79">
        <v>1299</v>
      </c>
      <c r="R49" s="78">
        <v>0</v>
      </c>
      <c r="S49" s="79">
        <v>0</v>
      </c>
      <c r="T49" s="79">
        <v>3</v>
      </c>
      <c r="U49" s="79">
        <v>49</v>
      </c>
      <c r="V49" s="79">
        <v>3</v>
      </c>
      <c r="W49" s="79">
        <v>2</v>
      </c>
      <c r="X49" s="80">
        <v>1</v>
      </c>
      <c r="Y49" s="78">
        <v>3</v>
      </c>
      <c r="Z49" s="79">
        <v>1</v>
      </c>
      <c r="AA49" s="82">
        <v>0</v>
      </c>
      <c r="AB49" s="78">
        <v>12</v>
      </c>
      <c r="AC49" s="79">
        <v>0</v>
      </c>
      <c r="AD49" s="79">
        <v>29</v>
      </c>
      <c r="AE49" s="82">
        <v>8</v>
      </c>
      <c r="AF49" s="120">
        <v>75</v>
      </c>
      <c r="AG49" s="200">
        <f t="shared" si="0"/>
        <v>15.192307692307692</v>
      </c>
    </row>
    <row r="50" spans="2:33" x14ac:dyDescent="0.25">
      <c r="B50" s="68" t="s">
        <v>265</v>
      </c>
      <c r="C50" s="69" t="s">
        <v>105</v>
      </c>
      <c r="D50" s="77">
        <v>6000</v>
      </c>
      <c r="E50" s="78">
        <v>51.4</v>
      </c>
      <c r="F50" s="79">
        <v>9.3000000000000007</v>
      </c>
      <c r="G50" s="82">
        <v>166</v>
      </c>
      <c r="H50" s="131">
        <v>5.76</v>
      </c>
      <c r="I50" s="79">
        <v>2.4300000000000002</v>
      </c>
      <c r="J50" s="81"/>
      <c r="K50" s="78">
        <v>68</v>
      </c>
      <c r="L50" s="79">
        <v>862</v>
      </c>
      <c r="M50" s="79">
        <v>920</v>
      </c>
      <c r="N50" s="79">
        <v>0</v>
      </c>
      <c r="O50" s="79">
        <v>69</v>
      </c>
      <c r="P50" s="79">
        <v>32</v>
      </c>
      <c r="Q50" s="79">
        <v>2487</v>
      </c>
      <c r="R50" s="78">
        <v>0</v>
      </c>
      <c r="S50" s="79">
        <v>0</v>
      </c>
      <c r="T50" s="79">
        <v>2</v>
      </c>
      <c r="U50" s="79">
        <v>5</v>
      </c>
      <c r="V50" s="79">
        <v>1</v>
      </c>
      <c r="W50" s="79">
        <v>0</v>
      </c>
      <c r="X50" s="80">
        <v>0</v>
      </c>
      <c r="Y50" s="78">
        <v>14</v>
      </c>
      <c r="Z50" s="79">
        <v>2</v>
      </c>
      <c r="AA50" s="82">
        <v>0</v>
      </c>
      <c r="AB50" s="78">
        <v>22</v>
      </c>
      <c r="AC50" s="79">
        <v>0</v>
      </c>
      <c r="AD50" s="79">
        <v>33</v>
      </c>
      <c r="AE50" s="82">
        <v>11</v>
      </c>
      <c r="AF50" s="120"/>
      <c r="AG50" s="200">
        <f t="shared" si="0"/>
        <v>2.1666666666666665</v>
      </c>
    </row>
    <row r="51" spans="2:33" x14ac:dyDescent="0.25">
      <c r="B51" s="37" t="s">
        <v>263</v>
      </c>
      <c r="C51" s="38" t="s">
        <v>264</v>
      </c>
      <c r="D51" s="39">
        <v>4570</v>
      </c>
      <c r="E51" s="40">
        <v>87.2</v>
      </c>
      <c r="F51" s="41">
        <v>13.44</v>
      </c>
      <c r="G51" s="44">
        <v>156</v>
      </c>
      <c r="H51" s="149">
        <v>8.0399999999999991</v>
      </c>
      <c r="I51" s="41">
        <v>2.64</v>
      </c>
      <c r="J51" s="43"/>
      <c r="K51" s="40">
        <v>67</v>
      </c>
      <c r="L51" s="41">
        <v>917</v>
      </c>
      <c r="M51" s="41">
        <v>994</v>
      </c>
      <c r="N51" s="41">
        <v>0</v>
      </c>
      <c r="O51" s="41">
        <v>47</v>
      </c>
      <c r="P51" s="41">
        <v>23</v>
      </c>
      <c r="Q51" s="41">
        <v>2701</v>
      </c>
      <c r="R51" s="40">
        <v>0</v>
      </c>
      <c r="S51" s="41">
        <v>0</v>
      </c>
      <c r="T51" s="41">
        <v>2</v>
      </c>
      <c r="U51" s="41">
        <v>14</v>
      </c>
      <c r="V51" s="41">
        <v>0</v>
      </c>
      <c r="W51" s="41">
        <v>1</v>
      </c>
      <c r="X51" s="42">
        <v>1</v>
      </c>
      <c r="Y51" s="40">
        <v>1</v>
      </c>
      <c r="Z51" s="41">
        <v>2</v>
      </c>
      <c r="AA51" s="44">
        <v>1</v>
      </c>
      <c r="AB51" s="40">
        <v>15</v>
      </c>
      <c r="AC51" s="41">
        <v>0</v>
      </c>
      <c r="AD51" s="41">
        <v>11</v>
      </c>
      <c r="AE51" s="44">
        <v>8</v>
      </c>
      <c r="AF51" s="120">
        <v>5</v>
      </c>
      <c r="AG51" s="200">
        <f t="shared" si="0"/>
        <v>5.6892778993435442</v>
      </c>
    </row>
    <row r="52" spans="2:33" x14ac:dyDescent="0.25">
      <c r="B52" s="37" t="s">
        <v>262</v>
      </c>
      <c r="C52" s="38" t="s">
        <v>261</v>
      </c>
      <c r="D52" s="39">
        <v>4500</v>
      </c>
      <c r="E52" s="40">
        <v>54.73</v>
      </c>
      <c r="F52" s="41">
        <v>9.14</v>
      </c>
      <c r="G52" s="44">
        <v>148</v>
      </c>
      <c r="H52" s="129">
        <v>3.63</v>
      </c>
      <c r="I52" s="41">
        <v>3.52</v>
      </c>
      <c r="J52" s="43"/>
      <c r="K52" s="40">
        <v>431</v>
      </c>
      <c r="L52" s="41">
        <v>895</v>
      </c>
      <c r="M52" s="41">
        <v>875</v>
      </c>
      <c r="N52" s="41">
        <v>0</v>
      </c>
      <c r="O52" s="41">
        <v>52</v>
      </c>
      <c r="P52" s="41">
        <v>6</v>
      </c>
      <c r="Q52" s="41">
        <v>2256</v>
      </c>
      <c r="R52" s="40">
        <v>0</v>
      </c>
      <c r="S52" s="41">
        <v>0</v>
      </c>
      <c r="T52" s="41">
        <v>3</v>
      </c>
      <c r="U52" s="41">
        <v>8</v>
      </c>
      <c r="V52" s="41">
        <v>1</v>
      </c>
      <c r="W52" s="41">
        <v>5</v>
      </c>
      <c r="X52" s="42">
        <v>0</v>
      </c>
      <c r="Y52" s="40">
        <v>13</v>
      </c>
      <c r="Z52" s="41">
        <v>53</v>
      </c>
      <c r="AA52" s="44">
        <v>4</v>
      </c>
      <c r="AB52" s="40">
        <v>36</v>
      </c>
      <c r="AC52" s="41">
        <v>0</v>
      </c>
      <c r="AD52" s="41">
        <v>97</v>
      </c>
      <c r="AE52" s="44">
        <v>15</v>
      </c>
      <c r="AF52" s="120"/>
      <c r="AG52" s="200">
        <f t="shared" si="0"/>
        <v>8.4444444444444429</v>
      </c>
    </row>
    <row r="53" spans="2:33" x14ac:dyDescent="0.25">
      <c r="B53" s="18" t="s">
        <v>46</v>
      </c>
      <c r="C53" s="69" t="s">
        <v>260</v>
      </c>
      <c r="D53" s="77">
        <v>800</v>
      </c>
      <c r="E53" s="78">
        <v>69.37</v>
      </c>
      <c r="F53" s="79">
        <v>11.76</v>
      </c>
      <c r="G53" s="82">
        <v>166</v>
      </c>
      <c r="H53" s="131">
        <v>8.83</v>
      </c>
      <c r="I53" s="79">
        <v>2.6</v>
      </c>
      <c r="J53" s="81"/>
      <c r="K53" s="78">
        <v>42</v>
      </c>
      <c r="L53" s="79">
        <v>1111</v>
      </c>
      <c r="M53" s="79">
        <v>1392</v>
      </c>
      <c r="N53" s="79">
        <v>0</v>
      </c>
      <c r="O53" s="79">
        <v>470</v>
      </c>
      <c r="P53" s="79">
        <v>10</v>
      </c>
      <c r="Q53" s="79">
        <v>4222</v>
      </c>
      <c r="R53" s="78">
        <v>1</v>
      </c>
      <c r="S53" s="79">
        <v>2</v>
      </c>
      <c r="T53" s="79">
        <v>2</v>
      </c>
      <c r="U53" s="79">
        <v>6</v>
      </c>
      <c r="V53" s="79">
        <v>1</v>
      </c>
      <c r="W53" s="79">
        <v>2</v>
      </c>
      <c r="X53" s="80">
        <v>0</v>
      </c>
      <c r="Y53" s="78">
        <v>3</v>
      </c>
      <c r="Z53" s="79">
        <v>1</v>
      </c>
      <c r="AA53" s="82">
        <v>3</v>
      </c>
      <c r="AB53" s="78"/>
      <c r="AC53" s="79"/>
      <c r="AD53" s="79">
        <v>5.8</v>
      </c>
      <c r="AE53" s="82">
        <v>3.1</v>
      </c>
      <c r="AF53" s="120"/>
      <c r="AG53" s="200">
        <f t="shared" si="0"/>
        <v>42.5</v>
      </c>
    </row>
    <row r="54" spans="2:33" x14ac:dyDescent="0.25">
      <c r="B54" s="94" t="s">
        <v>255</v>
      </c>
      <c r="C54" s="95" t="s">
        <v>259</v>
      </c>
      <c r="D54" s="103">
        <v>7000</v>
      </c>
      <c r="E54" s="104">
        <v>80.459999999999994</v>
      </c>
      <c r="F54" s="105">
        <v>14.23</v>
      </c>
      <c r="G54" s="108">
        <v>184</v>
      </c>
      <c r="H54" s="150">
        <v>4.33</v>
      </c>
      <c r="I54" s="105">
        <v>2.35</v>
      </c>
      <c r="J54" s="107"/>
      <c r="K54" s="104">
        <v>1</v>
      </c>
      <c r="L54" s="105">
        <v>924</v>
      </c>
      <c r="M54" s="105">
        <v>1214</v>
      </c>
      <c r="N54" s="105">
        <v>4</v>
      </c>
      <c r="O54" s="105">
        <v>16</v>
      </c>
      <c r="P54" s="105">
        <v>198</v>
      </c>
      <c r="Q54" s="105">
        <v>2685</v>
      </c>
      <c r="R54" s="104">
        <v>1</v>
      </c>
      <c r="S54" s="105">
        <v>4</v>
      </c>
      <c r="T54" s="105">
        <v>7</v>
      </c>
      <c r="U54" s="105">
        <v>22</v>
      </c>
      <c r="V54" s="105">
        <v>1</v>
      </c>
      <c r="W54" s="105">
        <v>4</v>
      </c>
      <c r="X54" s="106">
        <v>0</v>
      </c>
      <c r="Y54" s="104">
        <v>13</v>
      </c>
      <c r="Z54" s="105">
        <v>12</v>
      </c>
      <c r="AA54" s="108">
        <v>1</v>
      </c>
      <c r="AB54" s="104"/>
      <c r="AC54" s="105"/>
      <c r="AD54" s="105">
        <v>7.3</v>
      </c>
      <c r="AE54" s="108">
        <v>1</v>
      </c>
      <c r="AF54" s="120"/>
      <c r="AG54" s="200">
        <f t="shared" si="0"/>
        <v>10.857142857142858</v>
      </c>
    </row>
    <row r="55" spans="2:33" x14ac:dyDescent="0.25">
      <c r="B55" s="92" t="s">
        <v>257</v>
      </c>
      <c r="C55" s="93" t="s">
        <v>258</v>
      </c>
      <c r="D55" s="97">
        <v>7000</v>
      </c>
      <c r="E55" s="98">
        <v>82.19</v>
      </c>
      <c r="F55" s="99">
        <v>13.03</v>
      </c>
      <c r="G55" s="102">
        <v>159</v>
      </c>
      <c r="H55" s="151">
        <v>1.83</v>
      </c>
      <c r="I55" s="99">
        <v>3.69</v>
      </c>
      <c r="J55" s="101">
        <v>183</v>
      </c>
      <c r="K55" s="98">
        <v>1</v>
      </c>
      <c r="L55" s="99">
        <v>809</v>
      </c>
      <c r="M55" s="99">
        <v>1189</v>
      </c>
      <c r="N55" s="99">
        <v>1</v>
      </c>
      <c r="O55" s="99">
        <v>17</v>
      </c>
      <c r="P55" s="99">
        <v>118</v>
      </c>
      <c r="Q55" s="99">
        <v>1923</v>
      </c>
      <c r="R55" s="98">
        <v>1</v>
      </c>
      <c r="S55" s="99">
        <v>6</v>
      </c>
      <c r="T55" s="99">
        <v>5</v>
      </c>
      <c r="U55" s="99">
        <v>11</v>
      </c>
      <c r="V55" s="99">
        <v>1</v>
      </c>
      <c r="W55" s="99">
        <v>1</v>
      </c>
      <c r="X55" s="100">
        <v>4</v>
      </c>
      <c r="Y55" s="98">
        <v>37</v>
      </c>
      <c r="Z55" s="99">
        <v>27</v>
      </c>
      <c r="AA55" s="102">
        <v>1</v>
      </c>
      <c r="AB55" s="98"/>
      <c r="AC55" s="99"/>
      <c r="AD55" s="99">
        <v>11.6</v>
      </c>
      <c r="AE55" s="102">
        <v>10.1</v>
      </c>
      <c r="AF55" s="120"/>
      <c r="AG55" s="200">
        <f t="shared" si="0"/>
        <v>10.428571428571429</v>
      </c>
    </row>
    <row r="56" spans="2:33" x14ac:dyDescent="0.25">
      <c r="B56" s="92" t="s">
        <v>255</v>
      </c>
      <c r="C56" s="93" t="s">
        <v>256</v>
      </c>
      <c r="D56" s="97">
        <v>8000</v>
      </c>
      <c r="E56" s="98">
        <v>74.2</v>
      </c>
      <c r="F56" s="99">
        <v>13.02</v>
      </c>
      <c r="G56" s="102">
        <v>178</v>
      </c>
      <c r="H56" s="151">
        <v>4.82</v>
      </c>
      <c r="I56" s="99">
        <v>2.4900000000000002</v>
      </c>
      <c r="J56" s="101">
        <v>164</v>
      </c>
      <c r="K56" s="98">
        <v>12</v>
      </c>
      <c r="L56" s="99">
        <v>765</v>
      </c>
      <c r="M56" s="99">
        <v>1190</v>
      </c>
      <c r="N56" s="99">
        <v>3</v>
      </c>
      <c r="O56" s="99">
        <v>16</v>
      </c>
      <c r="P56" s="99">
        <v>228</v>
      </c>
      <c r="Q56" s="99">
        <v>2228</v>
      </c>
      <c r="R56" s="98">
        <v>4</v>
      </c>
      <c r="S56" s="99">
        <v>1</v>
      </c>
      <c r="T56" s="99">
        <v>7</v>
      </c>
      <c r="U56" s="99">
        <v>6</v>
      </c>
      <c r="V56" s="99">
        <v>1</v>
      </c>
      <c r="W56" s="99">
        <v>4</v>
      </c>
      <c r="X56" s="100">
        <v>0</v>
      </c>
      <c r="Y56" s="98">
        <v>6</v>
      </c>
      <c r="Z56" s="99">
        <v>2</v>
      </c>
      <c r="AA56" s="102">
        <v>2</v>
      </c>
      <c r="AB56" s="98"/>
      <c r="AC56" s="99"/>
      <c r="AD56" s="99"/>
      <c r="AE56" s="102"/>
      <c r="AF56" s="120"/>
      <c r="AG56" s="200">
        <f t="shared" si="0"/>
        <v>7.5</v>
      </c>
    </row>
    <row r="57" spans="2:33" x14ac:dyDescent="0.25">
      <c r="B57" s="121" t="s">
        <v>291</v>
      </c>
      <c r="C57" s="69" t="s">
        <v>254</v>
      </c>
      <c r="D57" s="77">
        <v>4500</v>
      </c>
      <c r="E57" s="78">
        <v>60.4</v>
      </c>
      <c r="F57" s="79">
        <v>11.16</v>
      </c>
      <c r="G57" s="82">
        <v>180</v>
      </c>
      <c r="H57" s="131">
        <v>5.01</v>
      </c>
      <c r="I57" s="79">
        <v>2.4</v>
      </c>
      <c r="J57" s="81"/>
      <c r="K57" s="78">
        <v>126</v>
      </c>
      <c r="L57" s="79">
        <v>732</v>
      </c>
      <c r="M57" s="79">
        <v>786</v>
      </c>
      <c r="N57" s="79">
        <v>0</v>
      </c>
      <c r="O57" s="79">
        <v>53</v>
      </c>
      <c r="P57" s="79">
        <v>101</v>
      </c>
      <c r="Q57" s="79">
        <v>1577</v>
      </c>
      <c r="R57" s="78">
        <v>0</v>
      </c>
      <c r="S57" s="79">
        <v>0</v>
      </c>
      <c r="T57" s="79">
        <v>7</v>
      </c>
      <c r="U57" s="79">
        <v>22</v>
      </c>
      <c r="V57" s="79">
        <v>1</v>
      </c>
      <c r="W57" s="79">
        <v>7</v>
      </c>
      <c r="X57" s="80">
        <v>0</v>
      </c>
      <c r="Y57" s="78">
        <v>12</v>
      </c>
      <c r="Z57" s="79">
        <v>0</v>
      </c>
      <c r="AA57" s="82">
        <v>4</v>
      </c>
      <c r="AB57" s="78">
        <v>16</v>
      </c>
      <c r="AC57" s="79">
        <v>0</v>
      </c>
      <c r="AD57" s="79">
        <v>14</v>
      </c>
      <c r="AE57" s="82">
        <v>9</v>
      </c>
      <c r="AF57" s="120"/>
      <c r="AG57" s="200">
        <f t="shared" si="0"/>
        <v>15.111111111111112</v>
      </c>
    </row>
    <row r="58" spans="2:33" x14ac:dyDescent="0.25">
      <c r="B58" s="68" t="s">
        <v>253</v>
      </c>
      <c r="C58" s="95" t="s">
        <v>252</v>
      </c>
      <c r="D58" s="77">
        <v>5031</v>
      </c>
      <c r="E58" s="78">
        <v>74.290000000000006</v>
      </c>
      <c r="F58" s="79">
        <v>12.23</v>
      </c>
      <c r="G58" s="82">
        <v>162</v>
      </c>
      <c r="H58" s="131">
        <v>1.87</v>
      </c>
      <c r="I58" s="79">
        <v>2.87</v>
      </c>
      <c r="J58" s="81"/>
      <c r="K58" s="78">
        <v>70</v>
      </c>
      <c r="L58" s="79">
        <v>660</v>
      </c>
      <c r="M58" s="79">
        <v>728</v>
      </c>
      <c r="N58" s="79">
        <v>0</v>
      </c>
      <c r="O58" s="79">
        <v>87</v>
      </c>
      <c r="P58" s="79">
        <v>6</v>
      </c>
      <c r="Q58" s="79">
        <v>1286</v>
      </c>
      <c r="R58" s="78">
        <v>0</v>
      </c>
      <c r="S58" s="79">
        <v>0</v>
      </c>
      <c r="T58" s="79"/>
      <c r="U58" s="79">
        <v>2</v>
      </c>
      <c r="V58" s="79">
        <v>0</v>
      </c>
      <c r="W58" s="79">
        <v>3</v>
      </c>
      <c r="X58" s="80">
        <v>0</v>
      </c>
      <c r="Y58" s="78">
        <v>5</v>
      </c>
      <c r="Z58" s="79">
        <v>0</v>
      </c>
      <c r="AA58" s="82">
        <v>3</v>
      </c>
      <c r="AB58" s="78">
        <v>24</v>
      </c>
      <c r="AC58" s="79">
        <v>0</v>
      </c>
      <c r="AD58" s="79">
        <v>40</v>
      </c>
      <c r="AE58" s="82">
        <v>12</v>
      </c>
      <c r="AF58" s="120"/>
      <c r="AG58" s="200">
        <f t="shared" si="0"/>
        <v>2.7827469687934805</v>
      </c>
    </row>
    <row r="59" spans="2:33" x14ac:dyDescent="0.25">
      <c r="B59" s="37" t="s">
        <v>250</v>
      </c>
      <c r="C59" s="38" t="s">
        <v>251</v>
      </c>
      <c r="D59" s="39">
        <v>7720</v>
      </c>
      <c r="E59" s="40">
        <v>47.42</v>
      </c>
      <c r="F59" s="41">
        <v>8.5299999999999994</v>
      </c>
      <c r="G59" s="44">
        <v>159</v>
      </c>
      <c r="H59" s="129">
        <v>4.01</v>
      </c>
      <c r="I59" s="41">
        <v>4.47</v>
      </c>
      <c r="J59" s="43">
        <v>219</v>
      </c>
      <c r="K59" s="40">
        <v>5</v>
      </c>
      <c r="L59" s="41">
        <v>997</v>
      </c>
      <c r="M59" s="41">
        <v>1068</v>
      </c>
      <c r="N59" s="41">
        <v>0</v>
      </c>
      <c r="O59" s="41">
        <v>41</v>
      </c>
      <c r="P59" s="41">
        <v>30</v>
      </c>
      <c r="Q59" s="41">
        <v>2495</v>
      </c>
      <c r="R59" s="40">
        <v>0</v>
      </c>
      <c r="S59" s="41">
        <v>0</v>
      </c>
      <c r="T59" s="41">
        <v>12</v>
      </c>
      <c r="U59" s="41">
        <v>8</v>
      </c>
      <c r="V59" s="41">
        <v>1</v>
      </c>
      <c r="W59" s="41">
        <v>1</v>
      </c>
      <c r="X59" s="42">
        <v>0</v>
      </c>
      <c r="Y59" s="40">
        <v>15</v>
      </c>
      <c r="Z59" s="41">
        <v>4</v>
      </c>
      <c r="AA59" s="44">
        <v>1</v>
      </c>
      <c r="AB59" s="40">
        <v>36</v>
      </c>
      <c r="AC59" s="41">
        <v>0</v>
      </c>
      <c r="AD59" s="41">
        <v>17</v>
      </c>
      <c r="AE59" s="44">
        <v>13</v>
      </c>
      <c r="AF59" s="120"/>
      <c r="AG59" s="200">
        <f t="shared" si="0"/>
        <v>5.1813471502590671</v>
      </c>
    </row>
    <row r="60" spans="2:33" x14ac:dyDescent="0.25">
      <c r="B60" s="37" t="s">
        <v>248</v>
      </c>
      <c r="C60" s="119" t="s">
        <v>249</v>
      </c>
      <c r="D60" s="39">
        <v>11400</v>
      </c>
      <c r="E60" s="40">
        <v>38.99</v>
      </c>
      <c r="F60" s="41">
        <v>7.91</v>
      </c>
      <c r="G60" s="44">
        <v>180</v>
      </c>
      <c r="H60" s="129">
        <v>3.27</v>
      </c>
      <c r="I60" s="41">
        <v>2.65</v>
      </c>
      <c r="J60" s="43">
        <v>220</v>
      </c>
      <c r="K60" s="40">
        <v>90</v>
      </c>
      <c r="L60" s="41">
        <v>730</v>
      </c>
      <c r="M60" s="41">
        <v>812</v>
      </c>
      <c r="N60" s="41"/>
      <c r="O60" s="41">
        <v>3</v>
      </c>
      <c r="P60" s="41">
        <v>11</v>
      </c>
      <c r="Q60" s="41">
        <v>2272</v>
      </c>
      <c r="R60" s="40">
        <v>0</v>
      </c>
      <c r="S60" s="41">
        <v>0</v>
      </c>
      <c r="T60" s="41">
        <v>4</v>
      </c>
      <c r="U60" s="41">
        <v>11</v>
      </c>
      <c r="V60" s="41">
        <v>0</v>
      </c>
      <c r="W60" s="41">
        <v>3</v>
      </c>
      <c r="X60" s="42"/>
      <c r="Y60" s="40">
        <v>16</v>
      </c>
      <c r="Z60" s="41">
        <v>3</v>
      </c>
      <c r="AA60" s="44">
        <v>0</v>
      </c>
      <c r="AB60" s="40"/>
      <c r="AC60" s="41"/>
      <c r="AD60" s="41"/>
      <c r="AE60" s="44"/>
      <c r="AF60" s="120"/>
      <c r="AG60" s="200">
        <f t="shared" si="0"/>
        <v>2.7192982456140351</v>
      </c>
    </row>
    <row r="61" spans="2:33" x14ac:dyDescent="0.25">
      <c r="B61" s="68" t="s">
        <v>246</v>
      </c>
      <c r="C61" s="118" t="s">
        <v>247</v>
      </c>
      <c r="D61" s="77">
        <v>4800</v>
      </c>
      <c r="E61" s="78">
        <v>58.24</v>
      </c>
      <c r="F61" s="79">
        <v>10.58</v>
      </c>
      <c r="G61" s="82">
        <v>174</v>
      </c>
      <c r="H61" s="131">
        <v>4.46</v>
      </c>
      <c r="I61" s="79">
        <v>4.0599999999999996</v>
      </c>
      <c r="J61" s="81">
        <v>196</v>
      </c>
      <c r="K61" s="78">
        <v>0</v>
      </c>
      <c r="L61" s="79">
        <v>1121</v>
      </c>
      <c r="M61" s="79">
        <v>1201</v>
      </c>
      <c r="N61" s="79">
        <v>0</v>
      </c>
      <c r="O61" s="79">
        <v>4</v>
      </c>
      <c r="P61" s="79">
        <v>8</v>
      </c>
      <c r="Q61" s="79">
        <v>3685</v>
      </c>
      <c r="R61" s="78">
        <v>0</v>
      </c>
      <c r="S61" s="79">
        <v>2</v>
      </c>
      <c r="T61" s="79">
        <v>2</v>
      </c>
      <c r="U61" s="79">
        <v>20</v>
      </c>
      <c r="V61" s="79">
        <v>1</v>
      </c>
      <c r="W61" s="79">
        <v>3</v>
      </c>
      <c r="X61" s="80">
        <v>0</v>
      </c>
      <c r="Y61" s="78">
        <v>12</v>
      </c>
      <c r="Z61" s="79">
        <v>6</v>
      </c>
      <c r="AA61" s="82">
        <v>2</v>
      </c>
      <c r="AB61" s="78">
        <v>40</v>
      </c>
      <c r="AC61" s="79">
        <v>0</v>
      </c>
      <c r="AD61" s="79">
        <v>51</v>
      </c>
      <c r="AE61" s="82">
        <v>15</v>
      </c>
      <c r="AF61" s="120"/>
      <c r="AG61" s="200">
        <f t="shared" si="0"/>
        <v>10</v>
      </c>
    </row>
    <row r="62" spans="2:33" x14ac:dyDescent="0.25">
      <c r="B62" s="94" t="s">
        <v>244</v>
      </c>
      <c r="C62" s="95" t="s">
        <v>245</v>
      </c>
      <c r="D62" s="103">
        <v>8300</v>
      </c>
      <c r="E62" s="104">
        <v>78.069999999999993</v>
      </c>
      <c r="F62" s="105">
        <v>12.39</v>
      </c>
      <c r="G62" s="108">
        <v>169</v>
      </c>
      <c r="H62" s="150">
        <v>2.5</v>
      </c>
      <c r="I62" s="105">
        <v>3.77</v>
      </c>
      <c r="J62" s="107"/>
      <c r="K62" s="104">
        <v>132</v>
      </c>
      <c r="L62" s="105">
        <v>669</v>
      </c>
      <c r="M62" s="105">
        <v>729</v>
      </c>
      <c r="N62" s="105">
        <v>0</v>
      </c>
      <c r="O62" s="105">
        <v>37</v>
      </c>
      <c r="P62" s="105">
        <v>67</v>
      </c>
      <c r="Q62" s="105">
        <v>1511</v>
      </c>
      <c r="R62" s="104">
        <v>0</v>
      </c>
      <c r="S62" s="105">
        <v>0</v>
      </c>
      <c r="T62" s="105">
        <v>3</v>
      </c>
      <c r="U62" s="105">
        <v>31</v>
      </c>
      <c r="V62" s="105">
        <v>1</v>
      </c>
      <c r="W62" s="105">
        <v>7</v>
      </c>
      <c r="X62" s="106">
        <v>0</v>
      </c>
      <c r="Y62" s="104">
        <v>27</v>
      </c>
      <c r="Z62" s="105">
        <v>0</v>
      </c>
      <c r="AA62" s="108">
        <v>4</v>
      </c>
      <c r="AB62" s="104">
        <v>38</v>
      </c>
      <c r="AC62" s="105">
        <v>0</v>
      </c>
      <c r="AD62" s="105">
        <v>28</v>
      </c>
      <c r="AE62" s="108">
        <v>15</v>
      </c>
      <c r="AF62" s="120"/>
      <c r="AG62" s="200">
        <f t="shared" si="0"/>
        <v>8.3132530120481913</v>
      </c>
    </row>
    <row r="63" spans="2:33" x14ac:dyDescent="0.25">
      <c r="B63" s="37" t="s">
        <v>243</v>
      </c>
      <c r="C63" s="38" t="s">
        <v>242</v>
      </c>
      <c r="D63" s="39">
        <v>7500</v>
      </c>
      <c r="E63" s="40">
        <v>68.739999999999995</v>
      </c>
      <c r="F63" s="41">
        <v>12.06</v>
      </c>
      <c r="G63" s="44">
        <v>174</v>
      </c>
      <c r="H63" s="129">
        <v>2.2599999999999998</v>
      </c>
      <c r="I63" s="41"/>
      <c r="J63" s="43"/>
      <c r="K63" s="40">
        <v>77</v>
      </c>
      <c r="L63" s="41">
        <v>760</v>
      </c>
      <c r="M63" s="41">
        <v>1015</v>
      </c>
      <c r="N63" s="41"/>
      <c r="O63" s="41">
        <v>136</v>
      </c>
      <c r="P63" s="41">
        <v>8</v>
      </c>
      <c r="Q63" s="41">
        <v>1383</v>
      </c>
      <c r="R63" s="40">
        <v>2</v>
      </c>
      <c r="S63" s="41">
        <v>1</v>
      </c>
      <c r="T63" s="41">
        <v>4</v>
      </c>
      <c r="U63" s="41">
        <v>42</v>
      </c>
      <c r="V63" s="41">
        <v>1</v>
      </c>
      <c r="W63" s="41">
        <v>4</v>
      </c>
      <c r="X63" s="42">
        <v>0</v>
      </c>
      <c r="Y63" s="40">
        <v>12</v>
      </c>
      <c r="Z63" s="41">
        <v>5</v>
      </c>
      <c r="AA63" s="44">
        <v>3</v>
      </c>
      <c r="AB63" s="40"/>
      <c r="AC63" s="41"/>
      <c r="AD63" s="41">
        <v>8.4</v>
      </c>
      <c r="AE63" s="44">
        <v>4.5999999999999996</v>
      </c>
      <c r="AF63" s="91"/>
      <c r="AG63" s="200">
        <f t="shared" si="0"/>
        <v>10.933333333333334</v>
      </c>
    </row>
    <row r="64" spans="2:33" x14ac:dyDescent="0.25">
      <c r="B64" s="117" t="s">
        <v>240</v>
      </c>
      <c r="C64" s="93" t="s">
        <v>241</v>
      </c>
      <c r="D64" s="97">
        <v>6000</v>
      </c>
      <c r="E64" s="98">
        <v>99.32</v>
      </c>
      <c r="F64" s="99">
        <v>16.36</v>
      </c>
      <c r="G64" s="102">
        <v>178</v>
      </c>
      <c r="H64" s="151">
        <v>5.15</v>
      </c>
      <c r="I64" s="99">
        <v>2</v>
      </c>
      <c r="J64" s="101"/>
      <c r="K64" s="98">
        <v>2</v>
      </c>
      <c r="L64" s="99">
        <v>737</v>
      </c>
      <c r="M64" s="99">
        <v>932</v>
      </c>
      <c r="N64" s="99">
        <v>0</v>
      </c>
      <c r="O64" s="99">
        <v>19</v>
      </c>
      <c r="P64" s="99">
        <v>8</v>
      </c>
      <c r="Q64" s="99">
        <v>2207</v>
      </c>
      <c r="R64" s="98">
        <v>1</v>
      </c>
      <c r="S64" s="99">
        <v>1</v>
      </c>
      <c r="T64" s="99">
        <v>11</v>
      </c>
      <c r="U64" s="99">
        <v>25</v>
      </c>
      <c r="V64" s="99">
        <v>2</v>
      </c>
      <c r="W64" s="99">
        <v>7</v>
      </c>
      <c r="X64" s="100">
        <v>0</v>
      </c>
      <c r="Y64" s="98">
        <v>22</v>
      </c>
      <c r="Z64" s="99">
        <v>6</v>
      </c>
      <c r="AA64" s="102">
        <v>3</v>
      </c>
      <c r="AB64" s="98"/>
      <c r="AC64" s="99"/>
      <c r="AD64" s="99"/>
      <c r="AE64" s="102"/>
      <c r="AF64" s="91"/>
      <c r="AG64" s="200">
        <f t="shared" si="0"/>
        <v>15.166666666666666</v>
      </c>
    </row>
    <row r="65" spans="2:34" x14ac:dyDescent="0.25">
      <c r="B65" s="94" t="s">
        <v>238</v>
      </c>
      <c r="C65" s="95" t="s">
        <v>239</v>
      </c>
      <c r="D65" s="103">
        <v>9500</v>
      </c>
      <c r="E65" s="104"/>
      <c r="F65" s="105"/>
      <c r="G65" s="108"/>
      <c r="H65" s="150"/>
      <c r="I65" s="105"/>
      <c r="J65" s="107"/>
      <c r="K65" s="104">
        <v>285</v>
      </c>
      <c r="L65" s="105">
        <v>738</v>
      </c>
      <c r="M65" s="105">
        <v>873</v>
      </c>
      <c r="N65" s="105">
        <v>0</v>
      </c>
      <c r="O65" s="105">
        <v>474</v>
      </c>
      <c r="P65" s="105">
        <v>8</v>
      </c>
      <c r="Q65" s="105">
        <v>2333</v>
      </c>
      <c r="R65" s="104">
        <v>1</v>
      </c>
      <c r="S65" s="105">
        <v>4</v>
      </c>
      <c r="T65" s="105">
        <v>10</v>
      </c>
      <c r="U65" s="105">
        <v>16</v>
      </c>
      <c r="V65" s="105">
        <v>2</v>
      </c>
      <c r="W65" s="105">
        <v>4</v>
      </c>
      <c r="X65" s="106">
        <v>0</v>
      </c>
      <c r="Y65" s="104">
        <v>35</v>
      </c>
      <c r="Z65" s="105">
        <v>13</v>
      </c>
      <c r="AA65" s="108">
        <v>0</v>
      </c>
      <c r="AB65" s="104"/>
      <c r="AC65" s="105"/>
      <c r="AD65" s="105"/>
      <c r="AE65" s="108"/>
      <c r="AF65" s="91"/>
      <c r="AG65" s="200">
        <f t="shared" si="0"/>
        <v>8.4210526315789469</v>
      </c>
    </row>
    <row r="66" spans="2:34" x14ac:dyDescent="0.25">
      <c r="B66" s="94" t="s">
        <v>238</v>
      </c>
      <c r="C66" s="95" t="s">
        <v>239</v>
      </c>
      <c r="D66" s="103">
        <v>3700</v>
      </c>
      <c r="E66" s="104">
        <v>70</v>
      </c>
      <c r="F66" s="105">
        <v>12.9</v>
      </c>
      <c r="G66" s="108">
        <v>187</v>
      </c>
      <c r="H66" s="150">
        <v>8.6</v>
      </c>
      <c r="I66" s="105"/>
      <c r="J66" s="107"/>
      <c r="K66" s="104">
        <v>51</v>
      </c>
      <c r="L66" s="105">
        <v>609</v>
      </c>
      <c r="M66" s="105">
        <v>1163</v>
      </c>
      <c r="N66" s="105">
        <v>37</v>
      </c>
      <c r="O66" s="105">
        <v>104</v>
      </c>
      <c r="P66" s="105">
        <v>17</v>
      </c>
      <c r="Q66" s="105">
        <v>3050</v>
      </c>
      <c r="R66" s="104">
        <v>2</v>
      </c>
      <c r="S66" s="105">
        <v>2</v>
      </c>
      <c r="T66" s="105">
        <v>2</v>
      </c>
      <c r="U66" s="105">
        <v>2</v>
      </c>
      <c r="V66" s="105">
        <v>2</v>
      </c>
      <c r="W66" s="105">
        <v>9</v>
      </c>
      <c r="X66" s="106">
        <v>0</v>
      </c>
      <c r="Y66" s="104"/>
      <c r="Z66" s="105"/>
      <c r="AA66" s="108"/>
      <c r="AB66" s="104">
        <v>0</v>
      </c>
      <c r="AC66" s="105">
        <v>0</v>
      </c>
      <c r="AD66" s="105">
        <v>14.4</v>
      </c>
      <c r="AE66" s="108">
        <v>2</v>
      </c>
      <c r="AF66" s="91"/>
      <c r="AG66" s="200">
        <f t="shared" si="0"/>
        <v>17.837837837837839</v>
      </c>
    </row>
    <row r="67" spans="2:34" x14ac:dyDescent="0.25">
      <c r="B67" s="92" t="s">
        <v>237</v>
      </c>
      <c r="C67" s="115" t="s">
        <v>179</v>
      </c>
      <c r="D67" s="97">
        <v>6500</v>
      </c>
      <c r="E67" s="98">
        <v>107.9</v>
      </c>
      <c r="F67" s="99">
        <v>15.97</v>
      </c>
      <c r="G67" s="102">
        <v>158</v>
      </c>
      <c r="H67" s="151">
        <v>7.01</v>
      </c>
      <c r="I67" s="99">
        <v>2.4700000000000002</v>
      </c>
      <c r="J67" s="101"/>
      <c r="K67" s="98">
        <v>602</v>
      </c>
      <c r="L67" s="99">
        <v>888</v>
      </c>
      <c r="M67" s="99">
        <v>967</v>
      </c>
      <c r="N67" s="99">
        <v>1</v>
      </c>
      <c r="O67" s="99">
        <v>50</v>
      </c>
      <c r="P67" s="99">
        <v>7</v>
      </c>
      <c r="Q67" s="99">
        <v>3064</v>
      </c>
      <c r="R67" s="98">
        <v>0</v>
      </c>
      <c r="S67" s="99">
        <v>0</v>
      </c>
      <c r="T67" s="99">
        <v>6</v>
      </c>
      <c r="U67" s="99">
        <v>16</v>
      </c>
      <c r="V67" s="99">
        <v>0</v>
      </c>
      <c r="W67" s="99">
        <v>2</v>
      </c>
      <c r="X67" s="100">
        <v>4</v>
      </c>
      <c r="Y67" s="98">
        <v>4</v>
      </c>
      <c r="Z67" s="99">
        <v>5</v>
      </c>
      <c r="AA67" s="102">
        <v>2</v>
      </c>
      <c r="AB67" s="98">
        <v>20</v>
      </c>
      <c r="AC67" s="99">
        <v>0</v>
      </c>
      <c r="AD67" s="99">
        <v>16</v>
      </c>
      <c r="AE67" s="102">
        <v>9</v>
      </c>
      <c r="AF67" s="91">
        <v>10</v>
      </c>
      <c r="AG67" s="200">
        <f t="shared" si="0"/>
        <v>8</v>
      </c>
    </row>
    <row r="68" spans="2:34" x14ac:dyDescent="0.25">
      <c r="B68" s="92" t="s">
        <v>235</v>
      </c>
      <c r="C68" s="93" t="s">
        <v>236</v>
      </c>
      <c r="D68" s="97">
        <v>6000</v>
      </c>
      <c r="E68" s="98">
        <v>51.8</v>
      </c>
      <c r="F68" s="99">
        <v>9.15</v>
      </c>
      <c r="G68" s="102">
        <v>197</v>
      </c>
      <c r="H68" s="151">
        <v>5.36</v>
      </c>
      <c r="I68" s="99"/>
      <c r="J68" s="101"/>
      <c r="K68" s="98">
        <v>67</v>
      </c>
      <c r="L68" s="99">
        <v>623</v>
      </c>
      <c r="M68" s="99">
        <v>628</v>
      </c>
      <c r="N68" s="99">
        <v>0</v>
      </c>
      <c r="O68" s="99">
        <v>0</v>
      </c>
      <c r="P68" s="99">
        <v>8</v>
      </c>
      <c r="Q68" s="99">
        <v>1815</v>
      </c>
      <c r="R68" s="98">
        <v>0</v>
      </c>
      <c r="S68" s="99">
        <v>0</v>
      </c>
      <c r="T68" s="99">
        <v>2</v>
      </c>
      <c r="U68" s="99">
        <v>32</v>
      </c>
      <c r="V68" s="99">
        <v>0</v>
      </c>
      <c r="W68" s="99">
        <v>1</v>
      </c>
      <c r="X68" s="100">
        <v>0</v>
      </c>
      <c r="Y68" s="98">
        <v>9</v>
      </c>
      <c r="Z68" s="99">
        <v>6</v>
      </c>
      <c r="AA68" s="102">
        <v>1</v>
      </c>
      <c r="AB68" s="98"/>
      <c r="AC68" s="99"/>
      <c r="AD68" s="99"/>
      <c r="AE68" s="102"/>
      <c r="AF68" s="91"/>
      <c r="AG68" s="200">
        <f t="shared" si="0"/>
        <v>6.666666666666667</v>
      </c>
    </row>
    <row r="69" spans="2:34" x14ac:dyDescent="0.25">
      <c r="B69" s="94" t="s">
        <v>233</v>
      </c>
      <c r="C69" s="116" t="s">
        <v>234</v>
      </c>
      <c r="D69" s="103">
        <v>5500</v>
      </c>
      <c r="E69" s="104">
        <v>35.11</v>
      </c>
      <c r="F69" s="105">
        <v>7.13</v>
      </c>
      <c r="G69" s="108">
        <v>187</v>
      </c>
      <c r="H69" s="150"/>
      <c r="I69" s="105"/>
      <c r="J69" s="107"/>
      <c r="K69" s="104">
        <v>5</v>
      </c>
      <c r="L69" s="105">
        <v>518</v>
      </c>
      <c r="M69" s="105">
        <v>359</v>
      </c>
      <c r="N69" s="105">
        <v>0</v>
      </c>
      <c r="O69" s="105">
        <v>0</v>
      </c>
      <c r="P69" s="105">
        <v>9</v>
      </c>
      <c r="Q69" s="105">
        <v>961</v>
      </c>
      <c r="R69" s="104">
        <v>4</v>
      </c>
      <c r="S69" s="105">
        <v>4</v>
      </c>
      <c r="T69" s="105">
        <v>27</v>
      </c>
      <c r="U69" s="105">
        <v>87</v>
      </c>
      <c r="V69" s="105">
        <v>2</v>
      </c>
      <c r="W69" s="105">
        <v>84</v>
      </c>
      <c r="X69" s="106"/>
      <c r="Y69" s="104">
        <v>23</v>
      </c>
      <c r="Z69" s="105">
        <v>12</v>
      </c>
      <c r="AA69" s="108">
        <v>4</v>
      </c>
      <c r="AB69" s="104"/>
      <c r="AC69" s="105"/>
      <c r="AD69" s="105"/>
      <c r="AE69" s="108"/>
      <c r="AF69" s="91"/>
      <c r="AG69" s="200">
        <f t="shared" ref="AG69:AG132" si="1">(R69*4+S69*4+T69*2+U69+V69*4+W69*4+X69*4)/D69*1000</f>
        <v>94</v>
      </c>
    </row>
    <row r="70" spans="2:34" x14ac:dyDescent="0.25">
      <c r="B70" s="94" t="s">
        <v>231</v>
      </c>
      <c r="C70" s="116" t="s">
        <v>232</v>
      </c>
      <c r="D70" s="103">
        <v>6893</v>
      </c>
      <c r="E70" s="104">
        <v>59</v>
      </c>
      <c r="F70" s="105">
        <v>10.4</v>
      </c>
      <c r="G70" s="108">
        <v>163</v>
      </c>
      <c r="H70" s="150">
        <v>6.8</v>
      </c>
      <c r="I70" s="105"/>
      <c r="J70" s="107"/>
      <c r="K70" s="104">
        <v>48</v>
      </c>
      <c r="L70" s="105">
        <v>498</v>
      </c>
      <c r="M70" s="105">
        <v>1284</v>
      </c>
      <c r="N70" s="105">
        <v>32</v>
      </c>
      <c r="O70" s="105">
        <v>16</v>
      </c>
      <c r="P70" s="105">
        <v>59</v>
      </c>
      <c r="Q70" s="105">
        <v>1389</v>
      </c>
      <c r="R70" s="104">
        <v>1</v>
      </c>
      <c r="S70" s="105">
        <v>1</v>
      </c>
      <c r="T70" s="105">
        <v>3</v>
      </c>
      <c r="U70" s="105">
        <v>1</v>
      </c>
      <c r="V70" s="105">
        <v>1</v>
      </c>
      <c r="W70" s="105">
        <v>8</v>
      </c>
      <c r="X70" s="106">
        <v>0</v>
      </c>
      <c r="Y70" s="104">
        <v>5</v>
      </c>
      <c r="Z70" s="105">
        <v>77</v>
      </c>
      <c r="AA70" s="108">
        <v>1</v>
      </c>
      <c r="AB70" s="104"/>
      <c r="AC70" s="105"/>
      <c r="AD70" s="105"/>
      <c r="AE70" s="108"/>
      <c r="AF70" s="91"/>
      <c r="AG70" s="200">
        <f t="shared" si="1"/>
        <v>7.398810387349485</v>
      </c>
    </row>
    <row r="71" spans="2:34" x14ac:dyDescent="0.25">
      <c r="B71" s="92" t="s">
        <v>229</v>
      </c>
      <c r="C71" s="115" t="s">
        <v>230</v>
      </c>
      <c r="D71" s="97">
        <v>3500</v>
      </c>
      <c r="E71" s="98">
        <v>69.42</v>
      </c>
      <c r="F71" s="99">
        <v>12.68</v>
      </c>
      <c r="G71" s="102">
        <v>185</v>
      </c>
      <c r="H71" s="151">
        <v>4.43</v>
      </c>
      <c r="I71" s="99">
        <v>2.48</v>
      </c>
      <c r="J71" s="101"/>
      <c r="K71" s="98">
        <v>2</v>
      </c>
      <c r="L71" s="99">
        <v>717</v>
      </c>
      <c r="M71" s="99">
        <v>870</v>
      </c>
      <c r="N71" s="99">
        <v>0</v>
      </c>
      <c r="O71" s="99">
        <v>9</v>
      </c>
      <c r="P71" s="99">
        <v>10</v>
      </c>
      <c r="Q71" s="99">
        <v>2161</v>
      </c>
      <c r="R71" s="98">
        <v>2</v>
      </c>
      <c r="S71" s="99">
        <v>1</v>
      </c>
      <c r="T71" s="99">
        <v>6</v>
      </c>
      <c r="U71" s="99">
        <v>21</v>
      </c>
      <c r="V71" s="99">
        <v>2</v>
      </c>
      <c r="W71" s="99">
        <v>8</v>
      </c>
      <c r="X71" s="100">
        <v>0</v>
      </c>
      <c r="Y71" s="98">
        <v>25</v>
      </c>
      <c r="Z71" s="99">
        <v>5</v>
      </c>
      <c r="AA71" s="102">
        <v>22</v>
      </c>
      <c r="AB71" s="98"/>
      <c r="AC71" s="99"/>
      <c r="AD71" s="99">
        <v>7.9</v>
      </c>
      <c r="AE71" s="102">
        <v>5</v>
      </c>
      <c r="AF71" s="91"/>
      <c r="AG71" s="200">
        <f t="shared" si="1"/>
        <v>24.285714285714285</v>
      </c>
    </row>
    <row r="72" spans="2:34" x14ac:dyDescent="0.25">
      <c r="B72" s="92" t="s">
        <v>227</v>
      </c>
      <c r="C72" s="93" t="s">
        <v>228</v>
      </c>
      <c r="D72" s="97">
        <v>10017</v>
      </c>
      <c r="E72" s="98">
        <v>68.650000000000006</v>
      </c>
      <c r="F72" s="99">
        <v>11.79</v>
      </c>
      <c r="G72" s="102">
        <v>169</v>
      </c>
      <c r="H72" s="151">
        <v>1.92</v>
      </c>
      <c r="I72" s="99">
        <v>3.86</v>
      </c>
      <c r="J72" s="101"/>
      <c r="K72" s="98">
        <v>28</v>
      </c>
      <c r="L72" s="99">
        <v>685</v>
      </c>
      <c r="M72" s="99">
        <v>788</v>
      </c>
      <c r="N72" s="99">
        <v>0</v>
      </c>
      <c r="O72" s="99">
        <v>45</v>
      </c>
      <c r="P72" s="99">
        <v>12</v>
      </c>
      <c r="Q72" s="99">
        <v>1751</v>
      </c>
      <c r="R72" s="98">
        <v>5</v>
      </c>
      <c r="S72" s="99">
        <v>0</v>
      </c>
      <c r="T72" s="99">
        <v>4</v>
      </c>
      <c r="U72" s="99">
        <v>17</v>
      </c>
      <c r="V72" s="99">
        <v>2</v>
      </c>
      <c r="W72" s="99">
        <v>11</v>
      </c>
      <c r="X72" s="100">
        <v>1</v>
      </c>
      <c r="Y72" s="98">
        <v>15</v>
      </c>
      <c r="Z72" s="99">
        <v>3</v>
      </c>
      <c r="AA72" s="102">
        <v>2</v>
      </c>
      <c r="AB72" s="98">
        <v>30</v>
      </c>
      <c r="AC72" s="99">
        <v>0</v>
      </c>
      <c r="AD72" s="99">
        <v>67</v>
      </c>
      <c r="AE72" s="102">
        <v>16</v>
      </c>
      <c r="AF72" s="91"/>
      <c r="AG72" s="200">
        <f t="shared" si="1"/>
        <v>10.082859139462913</v>
      </c>
    </row>
    <row r="73" spans="2:34" x14ac:dyDescent="0.25">
      <c r="B73" s="94" t="s">
        <v>93</v>
      </c>
      <c r="C73" s="95" t="s">
        <v>226</v>
      </c>
      <c r="D73" s="103">
        <v>8000</v>
      </c>
      <c r="E73" s="104">
        <v>62.74</v>
      </c>
      <c r="F73" s="105">
        <v>10.84</v>
      </c>
      <c r="G73" s="108">
        <v>165</v>
      </c>
      <c r="H73" s="150">
        <v>2.5299999999999998</v>
      </c>
      <c r="I73" s="105">
        <v>3.47</v>
      </c>
      <c r="J73" s="107">
        <v>220</v>
      </c>
      <c r="K73" s="104">
        <v>5</v>
      </c>
      <c r="L73" s="105">
        <v>707</v>
      </c>
      <c r="M73" s="105">
        <v>803</v>
      </c>
      <c r="N73" s="105">
        <v>0</v>
      </c>
      <c r="O73" s="105">
        <v>41</v>
      </c>
      <c r="P73" s="105">
        <v>9</v>
      </c>
      <c r="Q73" s="105">
        <v>1681</v>
      </c>
      <c r="R73" s="104">
        <v>0</v>
      </c>
      <c r="S73" s="105">
        <v>2</v>
      </c>
      <c r="T73" s="105">
        <v>8</v>
      </c>
      <c r="U73" s="105">
        <v>40</v>
      </c>
      <c r="V73" s="105">
        <v>4</v>
      </c>
      <c r="W73" s="105">
        <v>3</v>
      </c>
      <c r="X73" s="106">
        <v>0</v>
      </c>
      <c r="Y73" s="104">
        <v>25</v>
      </c>
      <c r="Z73" s="105">
        <v>3</v>
      </c>
      <c r="AA73" s="108">
        <v>2</v>
      </c>
      <c r="AB73" s="104">
        <v>30</v>
      </c>
      <c r="AC73" s="105">
        <v>0</v>
      </c>
      <c r="AD73" s="105">
        <v>17</v>
      </c>
      <c r="AE73" s="108">
        <v>13</v>
      </c>
      <c r="AF73" s="91"/>
      <c r="AG73" s="200">
        <f t="shared" si="1"/>
        <v>11.5</v>
      </c>
    </row>
    <row r="74" spans="2:34" x14ac:dyDescent="0.25">
      <c r="B74" s="96" t="s">
        <v>224</v>
      </c>
      <c r="C74" s="90" t="s">
        <v>225</v>
      </c>
      <c r="D74" s="109">
        <v>7500</v>
      </c>
      <c r="E74" s="110">
        <v>53.96</v>
      </c>
      <c r="F74" s="111">
        <v>9.91</v>
      </c>
      <c r="G74" s="114">
        <v>172</v>
      </c>
      <c r="H74" s="152">
        <v>9.33</v>
      </c>
      <c r="I74" s="111"/>
      <c r="J74" s="113"/>
      <c r="K74" s="110">
        <v>16</v>
      </c>
      <c r="L74" s="111">
        <v>774</v>
      </c>
      <c r="M74" s="111">
        <v>966</v>
      </c>
      <c r="N74" s="111">
        <v>0</v>
      </c>
      <c r="O74" s="111">
        <v>62</v>
      </c>
      <c r="P74" s="111">
        <v>18</v>
      </c>
      <c r="Q74" s="111">
        <v>2437</v>
      </c>
      <c r="R74" s="110">
        <v>0</v>
      </c>
      <c r="S74" s="111">
        <v>0</v>
      </c>
      <c r="T74" s="111">
        <v>3</v>
      </c>
      <c r="U74" s="111">
        <v>12</v>
      </c>
      <c r="V74" s="111">
        <v>0</v>
      </c>
      <c r="W74" s="111">
        <v>2</v>
      </c>
      <c r="X74" s="112">
        <v>0</v>
      </c>
      <c r="Y74" s="110"/>
      <c r="Z74" s="111"/>
      <c r="AA74" s="114"/>
      <c r="AB74" s="110"/>
      <c r="AC74" s="111"/>
      <c r="AD74" s="111">
        <v>10</v>
      </c>
      <c r="AE74" s="114">
        <v>30</v>
      </c>
      <c r="AF74" s="91"/>
      <c r="AG74" s="200">
        <f t="shared" si="1"/>
        <v>3.4666666666666663</v>
      </c>
    </row>
    <row r="75" spans="2:34" x14ac:dyDescent="0.25">
      <c r="B75" s="37" t="s">
        <v>222</v>
      </c>
      <c r="C75" s="38" t="s">
        <v>223</v>
      </c>
      <c r="D75" s="39">
        <v>1722</v>
      </c>
      <c r="E75" s="40">
        <v>82.13</v>
      </c>
      <c r="F75" s="41">
        <v>13.08</v>
      </c>
      <c r="G75" s="44">
        <v>160</v>
      </c>
      <c r="H75" s="129">
        <v>3.77</v>
      </c>
      <c r="I75" s="41">
        <v>3.37</v>
      </c>
      <c r="J75" s="43"/>
      <c r="K75" s="40">
        <v>1</v>
      </c>
      <c r="L75" s="41">
        <v>627</v>
      </c>
      <c r="M75" s="41">
        <v>722</v>
      </c>
      <c r="N75" s="41">
        <v>1</v>
      </c>
      <c r="O75" s="41">
        <v>57</v>
      </c>
      <c r="P75" s="41">
        <v>9</v>
      </c>
      <c r="Q75" s="41">
        <v>1554</v>
      </c>
      <c r="R75" s="40">
        <v>0</v>
      </c>
      <c r="S75" s="41">
        <v>1</v>
      </c>
      <c r="T75" s="41">
        <v>14</v>
      </c>
      <c r="U75" s="41">
        <v>24</v>
      </c>
      <c r="V75" s="41">
        <v>1</v>
      </c>
      <c r="W75" s="41">
        <v>5</v>
      </c>
      <c r="X75" s="42">
        <v>1</v>
      </c>
      <c r="Y75" s="40">
        <v>46</v>
      </c>
      <c r="Z75" s="41">
        <v>8</v>
      </c>
      <c r="AA75" s="44">
        <v>4</v>
      </c>
      <c r="AB75" s="40">
        <v>23</v>
      </c>
      <c r="AC75" s="41">
        <v>0</v>
      </c>
      <c r="AD75" s="41">
        <v>14</v>
      </c>
      <c r="AE75" s="44">
        <v>12</v>
      </c>
      <c r="AF75" s="120"/>
      <c r="AG75" s="200">
        <f t="shared" si="1"/>
        <v>48.780487804878049</v>
      </c>
    </row>
    <row r="76" spans="2:34" x14ac:dyDescent="0.25">
      <c r="B76" s="37" t="s">
        <v>220</v>
      </c>
      <c r="C76" s="38" t="s">
        <v>221</v>
      </c>
      <c r="D76" s="39">
        <v>7647</v>
      </c>
      <c r="E76" s="40">
        <v>79.33</v>
      </c>
      <c r="F76" s="41">
        <v>12.68</v>
      </c>
      <c r="G76" s="44">
        <v>159</v>
      </c>
      <c r="H76" s="129">
        <v>3.44</v>
      </c>
      <c r="I76" s="41">
        <v>3.28</v>
      </c>
      <c r="J76" s="43"/>
      <c r="K76" s="40">
        <v>2</v>
      </c>
      <c r="L76" s="41">
        <v>548</v>
      </c>
      <c r="M76" s="41">
        <v>644</v>
      </c>
      <c r="N76" s="41">
        <v>0</v>
      </c>
      <c r="O76" s="41">
        <v>41</v>
      </c>
      <c r="P76" s="41">
        <v>5</v>
      </c>
      <c r="Q76" s="41">
        <v>1347</v>
      </c>
      <c r="R76" s="40">
        <v>1</v>
      </c>
      <c r="S76" s="41">
        <v>0</v>
      </c>
      <c r="T76" s="41">
        <v>10</v>
      </c>
      <c r="U76" s="41">
        <v>24</v>
      </c>
      <c r="V76" s="41">
        <v>2</v>
      </c>
      <c r="W76" s="41">
        <v>5</v>
      </c>
      <c r="X76" s="42">
        <v>2</v>
      </c>
      <c r="Y76" s="40">
        <v>7</v>
      </c>
      <c r="Z76" s="41">
        <v>4</v>
      </c>
      <c r="AA76" s="44">
        <v>0</v>
      </c>
      <c r="AB76" s="40">
        <v>22</v>
      </c>
      <c r="AC76" s="41">
        <v>0</v>
      </c>
      <c r="AD76" s="41">
        <v>37</v>
      </c>
      <c r="AE76" s="44">
        <v>10</v>
      </c>
      <c r="AF76" s="91">
        <v>4</v>
      </c>
      <c r="AG76" s="200">
        <f t="shared" si="1"/>
        <v>10.984699882306787</v>
      </c>
    </row>
    <row r="77" spans="2:34" x14ac:dyDescent="0.25">
      <c r="B77" s="68" t="s">
        <v>81</v>
      </c>
      <c r="C77" s="69" t="s">
        <v>219</v>
      </c>
      <c r="D77" s="77">
        <v>8000</v>
      </c>
      <c r="E77" s="78">
        <v>76.69</v>
      </c>
      <c r="F77" s="79">
        <v>12.58</v>
      </c>
      <c r="G77" s="82">
        <v>163</v>
      </c>
      <c r="H77" s="131">
        <v>5.77</v>
      </c>
      <c r="I77" s="79">
        <v>5.76</v>
      </c>
      <c r="J77" s="81">
        <v>213</v>
      </c>
      <c r="K77" s="78">
        <v>3</v>
      </c>
      <c r="L77" s="79">
        <v>712</v>
      </c>
      <c r="M77" s="79">
        <v>853</v>
      </c>
      <c r="N77" s="79">
        <v>0</v>
      </c>
      <c r="O77" s="79">
        <v>3</v>
      </c>
      <c r="P77" s="79">
        <v>720</v>
      </c>
      <c r="Q77" s="79">
        <v>1096</v>
      </c>
      <c r="R77" s="78">
        <v>0</v>
      </c>
      <c r="S77" s="79">
        <v>0</v>
      </c>
      <c r="T77" s="79">
        <v>3</v>
      </c>
      <c r="U77" s="79">
        <v>12</v>
      </c>
      <c r="V77" s="79">
        <v>1</v>
      </c>
      <c r="W77" s="79">
        <v>6</v>
      </c>
      <c r="X77" s="80">
        <v>0</v>
      </c>
      <c r="Y77" s="78">
        <v>18</v>
      </c>
      <c r="Z77" s="79">
        <v>10</v>
      </c>
      <c r="AA77" s="82">
        <v>0</v>
      </c>
      <c r="AB77" s="78">
        <v>38</v>
      </c>
      <c r="AC77" s="79">
        <v>0</v>
      </c>
      <c r="AD77" s="79">
        <v>68</v>
      </c>
      <c r="AE77" s="82">
        <v>16</v>
      </c>
      <c r="AF77" s="120"/>
      <c r="AG77" s="200">
        <f t="shared" si="1"/>
        <v>5.75</v>
      </c>
    </row>
    <row r="78" spans="2:34" x14ac:dyDescent="0.25">
      <c r="B78" s="68" t="s">
        <v>198</v>
      </c>
      <c r="C78" s="69" t="s">
        <v>218</v>
      </c>
      <c r="D78" s="77">
        <v>12880</v>
      </c>
      <c r="E78" s="78">
        <v>76.319999999999993</v>
      </c>
      <c r="F78" s="79">
        <v>13.45</v>
      </c>
      <c r="G78" s="82">
        <v>181</v>
      </c>
      <c r="H78" s="131">
        <v>6.37</v>
      </c>
      <c r="I78" s="79">
        <v>3.37</v>
      </c>
      <c r="J78" s="81"/>
      <c r="K78" s="78">
        <v>69</v>
      </c>
      <c r="L78" s="79">
        <v>797</v>
      </c>
      <c r="M78" s="79">
        <v>900</v>
      </c>
      <c r="N78" s="79">
        <v>0</v>
      </c>
      <c r="O78" s="79">
        <v>191</v>
      </c>
      <c r="P78" s="79">
        <v>39</v>
      </c>
      <c r="Q78" s="79">
        <v>2547</v>
      </c>
      <c r="R78" s="78">
        <v>0</v>
      </c>
      <c r="S78" s="79">
        <v>0</v>
      </c>
      <c r="T78" s="79">
        <v>3</v>
      </c>
      <c r="U78" s="79">
        <v>9</v>
      </c>
      <c r="V78" s="79">
        <v>1</v>
      </c>
      <c r="W78" s="79">
        <v>2</v>
      </c>
      <c r="X78" s="80">
        <v>0</v>
      </c>
      <c r="Y78" s="78">
        <v>15</v>
      </c>
      <c r="Z78" s="79">
        <v>7</v>
      </c>
      <c r="AA78" s="82">
        <v>1</v>
      </c>
      <c r="AB78" s="78">
        <v>30</v>
      </c>
      <c r="AC78" s="79">
        <v>0</v>
      </c>
      <c r="AD78" s="79">
        <v>44</v>
      </c>
      <c r="AE78" s="82">
        <v>14</v>
      </c>
      <c r="AF78" s="120"/>
      <c r="AG78" s="200">
        <f t="shared" si="1"/>
        <v>2.0962732919254656</v>
      </c>
    </row>
    <row r="79" spans="2:34" x14ac:dyDescent="0.25">
      <c r="B79" s="37" t="s">
        <v>217</v>
      </c>
      <c r="C79" s="38" t="s">
        <v>218</v>
      </c>
      <c r="D79" s="39">
        <v>7350</v>
      </c>
      <c r="E79" s="40">
        <v>61.09</v>
      </c>
      <c r="F79" s="41">
        <v>10.84</v>
      </c>
      <c r="G79" s="44">
        <v>170</v>
      </c>
      <c r="H79" s="129">
        <v>6.86</v>
      </c>
      <c r="I79" s="41">
        <v>3.49</v>
      </c>
      <c r="J79" s="43"/>
      <c r="K79" s="40">
        <v>2</v>
      </c>
      <c r="L79" s="41">
        <v>935</v>
      </c>
      <c r="M79" s="41">
        <v>1076</v>
      </c>
      <c r="N79" s="41">
        <v>0</v>
      </c>
      <c r="O79" s="41">
        <v>0</v>
      </c>
      <c r="P79" s="41">
        <v>45</v>
      </c>
      <c r="Q79" s="41">
        <v>3123</v>
      </c>
      <c r="R79" s="40">
        <v>1</v>
      </c>
      <c r="S79" s="41">
        <v>0</v>
      </c>
      <c r="T79" s="41">
        <v>4</v>
      </c>
      <c r="U79" s="41">
        <v>13</v>
      </c>
      <c r="V79" s="41">
        <v>2</v>
      </c>
      <c r="W79" s="41">
        <v>3</v>
      </c>
      <c r="X79" s="42">
        <v>0</v>
      </c>
      <c r="Y79" s="40">
        <v>20</v>
      </c>
      <c r="Z79" s="41">
        <v>8</v>
      </c>
      <c r="AA79" s="44">
        <v>0</v>
      </c>
      <c r="AB79" s="40">
        <v>33</v>
      </c>
      <c r="AC79" s="41">
        <v>0</v>
      </c>
      <c r="AD79" s="41">
        <v>50</v>
      </c>
      <c r="AE79" s="44">
        <v>15</v>
      </c>
      <c r="AF79" s="120"/>
      <c r="AG79" s="200">
        <f t="shared" si="1"/>
        <v>6.1224489795918364</v>
      </c>
    </row>
    <row r="80" spans="2:34" x14ac:dyDescent="0.25">
      <c r="B80" s="37" t="s">
        <v>215</v>
      </c>
      <c r="C80" s="38" t="s">
        <v>216</v>
      </c>
      <c r="D80" s="39">
        <v>8000</v>
      </c>
      <c r="E80" s="40">
        <v>42.24</v>
      </c>
      <c r="F80" s="41">
        <v>7.28</v>
      </c>
      <c r="G80" s="44">
        <v>137</v>
      </c>
      <c r="H80" s="129">
        <v>3.37</v>
      </c>
      <c r="I80" s="41">
        <v>2.81</v>
      </c>
      <c r="J80" s="43"/>
      <c r="K80" s="40">
        <v>92</v>
      </c>
      <c r="L80" s="41">
        <v>699</v>
      </c>
      <c r="M80" s="41">
        <v>769</v>
      </c>
      <c r="N80" s="41">
        <v>1</v>
      </c>
      <c r="O80" s="41">
        <v>13</v>
      </c>
      <c r="P80" s="41">
        <v>17</v>
      </c>
      <c r="Q80" s="41">
        <v>2014</v>
      </c>
      <c r="R80" s="40">
        <v>0</v>
      </c>
      <c r="S80" s="41">
        <v>2</v>
      </c>
      <c r="T80" s="41">
        <v>2</v>
      </c>
      <c r="U80" s="41">
        <v>17</v>
      </c>
      <c r="V80" s="41">
        <v>0</v>
      </c>
      <c r="W80" s="41">
        <v>3</v>
      </c>
      <c r="X80" s="42">
        <v>0</v>
      </c>
      <c r="Y80" s="40">
        <v>26</v>
      </c>
      <c r="Z80" s="41">
        <v>17</v>
      </c>
      <c r="AA80" s="44">
        <v>5</v>
      </c>
      <c r="AB80" s="40">
        <v>36</v>
      </c>
      <c r="AC80" s="41">
        <v>0</v>
      </c>
      <c r="AD80" s="41">
        <v>25</v>
      </c>
      <c r="AE80" s="44">
        <v>14</v>
      </c>
      <c r="AF80" s="120"/>
      <c r="AG80" s="200">
        <f t="shared" si="1"/>
        <v>5.125</v>
      </c>
      <c r="AH80" s="83"/>
    </row>
    <row r="81" spans="2:33" x14ac:dyDescent="0.25">
      <c r="B81" s="68" t="s">
        <v>311</v>
      </c>
      <c r="C81" s="69" t="s">
        <v>214</v>
      </c>
      <c r="D81" s="77">
        <v>6687</v>
      </c>
      <c r="E81" s="78">
        <v>59.45</v>
      </c>
      <c r="F81" s="79">
        <v>10.08</v>
      </c>
      <c r="G81" s="82">
        <v>157</v>
      </c>
      <c r="H81" s="131">
        <v>1.74</v>
      </c>
      <c r="I81" s="79">
        <v>3.14</v>
      </c>
      <c r="J81" s="81"/>
      <c r="K81" s="78">
        <v>71</v>
      </c>
      <c r="L81" s="79">
        <v>558</v>
      </c>
      <c r="M81" s="79">
        <v>612</v>
      </c>
      <c r="N81" s="79">
        <v>0</v>
      </c>
      <c r="O81" s="79">
        <v>100</v>
      </c>
      <c r="P81" s="79">
        <v>8</v>
      </c>
      <c r="Q81" s="79">
        <v>1827</v>
      </c>
      <c r="R81" s="78">
        <v>1</v>
      </c>
      <c r="S81" s="79">
        <v>0</v>
      </c>
      <c r="T81" s="79">
        <v>2</v>
      </c>
      <c r="U81" s="79">
        <v>14</v>
      </c>
      <c r="V81" s="79">
        <v>1</v>
      </c>
      <c r="W81" s="79">
        <v>1</v>
      </c>
      <c r="X81" s="80">
        <v>0</v>
      </c>
      <c r="Y81" s="78">
        <v>11</v>
      </c>
      <c r="Z81" s="79">
        <v>5</v>
      </c>
      <c r="AA81" s="82">
        <v>0</v>
      </c>
      <c r="AB81" s="78">
        <v>30</v>
      </c>
      <c r="AC81" s="79">
        <v>0</v>
      </c>
      <c r="AD81" s="79">
        <v>23</v>
      </c>
      <c r="AE81" s="82">
        <v>14</v>
      </c>
      <c r="AF81" s="120"/>
      <c r="AG81" s="200">
        <f t="shared" si="1"/>
        <v>4.4863167339614174</v>
      </c>
    </row>
    <row r="82" spans="2:33" x14ac:dyDescent="0.25">
      <c r="B82" s="68" t="s">
        <v>211</v>
      </c>
      <c r="C82" s="89" t="s">
        <v>212</v>
      </c>
      <c r="D82" s="77" t="s">
        <v>213</v>
      </c>
      <c r="E82" s="78">
        <v>84.88</v>
      </c>
      <c r="F82" s="79">
        <v>12.24</v>
      </c>
      <c r="G82" s="82">
        <v>139</v>
      </c>
      <c r="H82" s="131">
        <v>7.44</v>
      </c>
      <c r="I82" s="79">
        <v>3.01</v>
      </c>
      <c r="J82" s="81"/>
      <c r="K82" s="78">
        <v>1</v>
      </c>
      <c r="L82" s="79">
        <v>1203</v>
      </c>
      <c r="M82" s="79">
        <v>1361</v>
      </c>
      <c r="N82" s="79">
        <v>0</v>
      </c>
      <c r="O82" s="79">
        <v>0</v>
      </c>
      <c r="P82" s="79">
        <v>6</v>
      </c>
      <c r="Q82" s="79">
        <v>2959</v>
      </c>
      <c r="R82" s="78">
        <v>1</v>
      </c>
      <c r="S82" s="79">
        <v>1</v>
      </c>
      <c r="T82" s="79">
        <v>2</v>
      </c>
      <c r="U82" s="79">
        <v>6</v>
      </c>
      <c r="V82" s="79">
        <v>1</v>
      </c>
      <c r="W82" s="79">
        <v>1</v>
      </c>
      <c r="X82" s="80">
        <v>0</v>
      </c>
      <c r="Y82" s="78">
        <v>2</v>
      </c>
      <c r="Z82" s="79">
        <v>1</v>
      </c>
      <c r="AA82" s="82">
        <v>1</v>
      </c>
      <c r="AB82" s="78"/>
      <c r="AC82" s="79"/>
      <c r="AD82" s="79"/>
      <c r="AE82" s="82"/>
      <c r="AF82" s="120"/>
      <c r="AG82" s="200" t="e">
        <f t="shared" si="1"/>
        <v>#VALUE!</v>
      </c>
    </row>
    <row r="83" spans="2:33" x14ac:dyDescent="0.25">
      <c r="B83" s="37" t="s">
        <v>210</v>
      </c>
      <c r="C83" s="38" t="s">
        <v>209</v>
      </c>
      <c r="D83" s="39">
        <v>11000</v>
      </c>
      <c r="E83" s="40">
        <v>67.91</v>
      </c>
      <c r="F83" s="41">
        <v>10.59</v>
      </c>
      <c r="G83" s="44">
        <v>144</v>
      </c>
      <c r="H83" s="129">
        <v>3.47</v>
      </c>
      <c r="I83" s="41">
        <v>4.7300000000000004</v>
      </c>
      <c r="J83" s="43"/>
      <c r="K83" s="40">
        <v>16</v>
      </c>
      <c r="L83" s="41">
        <v>1215</v>
      </c>
      <c r="M83" s="41">
        <v>1406</v>
      </c>
      <c r="N83" s="41">
        <v>0</v>
      </c>
      <c r="O83" s="41">
        <v>14</v>
      </c>
      <c r="P83" s="41">
        <v>10</v>
      </c>
      <c r="Q83" s="41">
        <v>2872</v>
      </c>
      <c r="R83" s="40">
        <v>0</v>
      </c>
      <c r="S83" s="41">
        <v>11</v>
      </c>
      <c r="T83" s="41">
        <v>3</v>
      </c>
      <c r="U83" s="41">
        <v>16</v>
      </c>
      <c r="V83" s="41">
        <v>1</v>
      </c>
      <c r="W83" s="41">
        <v>18</v>
      </c>
      <c r="X83" s="42">
        <v>0</v>
      </c>
      <c r="Y83" s="40">
        <v>17</v>
      </c>
      <c r="Z83" s="41">
        <v>2</v>
      </c>
      <c r="AA83" s="44">
        <v>4</v>
      </c>
      <c r="AB83" s="40">
        <v>36</v>
      </c>
      <c r="AC83" s="41">
        <v>0</v>
      </c>
      <c r="AD83" s="41">
        <v>24</v>
      </c>
      <c r="AE83" s="44">
        <v>15</v>
      </c>
      <c r="AF83" s="88"/>
      <c r="AG83" s="200">
        <f t="shared" si="1"/>
        <v>12.909090909090908</v>
      </c>
    </row>
    <row r="84" spans="2:33" x14ac:dyDescent="0.25">
      <c r="B84" s="37" t="s">
        <v>207</v>
      </c>
      <c r="C84" s="38" t="s">
        <v>208</v>
      </c>
      <c r="D84" s="39">
        <v>8000</v>
      </c>
      <c r="E84" s="40">
        <v>52.27</v>
      </c>
      <c r="F84" s="41">
        <v>9.3699999999999992</v>
      </c>
      <c r="G84" s="44">
        <v>164</v>
      </c>
      <c r="H84" s="129">
        <v>5.49</v>
      </c>
      <c r="I84" s="41">
        <v>4.1500000000000004</v>
      </c>
      <c r="J84" s="43"/>
      <c r="K84" s="40">
        <v>21</v>
      </c>
      <c r="L84" s="41">
        <v>1186</v>
      </c>
      <c r="M84" s="41">
        <v>1340</v>
      </c>
      <c r="N84" s="41">
        <v>0</v>
      </c>
      <c r="O84" s="41">
        <v>34</v>
      </c>
      <c r="P84" s="41">
        <v>45</v>
      </c>
      <c r="Q84" s="41">
        <v>2785</v>
      </c>
      <c r="R84" s="40">
        <v>1</v>
      </c>
      <c r="S84" s="41">
        <v>0</v>
      </c>
      <c r="T84" s="41">
        <v>3</v>
      </c>
      <c r="U84" s="41">
        <v>23</v>
      </c>
      <c r="V84" s="41">
        <v>1</v>
      </c>
      <c r="W84" s="41">
        <v>1</v>
      </c>
      <c r="X84" s="42">
        <v>0</v>
      </c>
      <c r="Y84" s="40">
        <v>6</v>
      </c>
      <c r="Z84" s="41">
        <v>3</v>
      </c>
      <c r="AA84" s="44">
        <v>2</v>
      </c>
      <c r="AB84" s="40">
        <v>33</v>
      </c>
      <c r="AC84" s="41">
        <v>1</v>
      </c>
      <c r="AD84" s="41">
        <v>17</v>
      </c>
      <c r="AE84" s="44">
        <v>13</v>
      </c>
      <c r="AF84" s="88"/>
      <c r="AG84" s="200">
        <f t="shared" si="1"/>
        <v>5.125</v>
      </c>
    </row>
    <row r="85" spans="2:33" x14ac:dyDescent="0.25">
      <c r="B85" s="68" t="s">
        <v>47</v>
      </c>
      <c r="C85" s="69" t="s">
        <v>206</v>
      </c>
      <c r="D85" s="77">
        <v>11000</v>
      </c>
      <c r="E85" s="78">
        <v>81.92</v>
      </c>
      <c r="F85" s="79">
        <v>12.57</v>
      </c>
      <c r="G85" s="82">
        <v>151</v>
      </c>
      <c r="H85" s="131">
        <v>6.03</v>
      </c>
      <c r="I85" s="79">
        <v>3.99</v>
      </c>
      <c r="J85" s="81"/>
      <c r="K85" s="78">
        <v>82</v>
      </c>
      <c r="L85" s="79">
        <v>1018</v>
      </c>
      <c r="M85" s="79">
        <v>1216</v>
      </c>
      <c r="N85" s="79">
        <v>2</v>
      </c>
      <c r="O85" s="79">
        <v>7</v>
      </c>
      <c r="P85" s="79">
        <v>37</v>
      </c>
      <c r="Q85" s="79">
        <v>2045</v>
      </c>
      <c r="R85" s="78">
        <v>0</v>
      </c>
      <c r="S85" s="79">
        <v>2</v>
      </c>
      <c r="T85" s="79">
        <v>2</v>
      </c>
      <c r="U85" s="79">
        <v>6</v>
      </c>
      <c r="V85" s="79">
        <v>0</v>
      </c>
      <c r="W85" s="79">
        <v>3</v>
      </c>
      <c r="X85" s="80">
        <v>0</v>
      </c>
      <c r="Y85" s="78">
        <v>12</v>
      </c>
      <c r="Z85" s="79">
        <v>2</v>
      </c>
      <c r="AA85" s="82">
        <v>1</v>
      </c>
      <c r="AB85" s="78">
        <v>29</v>
      </c>
      <c r="AC85" s="79">
        <v>0</v>
      </c>
      <c r="AD85" s="79">
        <v>41</v>
      </c>
      <c r="AE85" s="82">
        <v>12</v>
      </c>
      <c r="AG85" s="200">
        <f t="shared" si="1"/>
        <v>2.7272727272727275</v>
      </c>
    </row>
    <row r="86" spans="2:33" x14ac:dyDescent="0.25">
      <c r="B86" s="68" t="s">
        <v>204</v>
      </c>
      <c r="C86" s="87" t="s">
        <v>205</v>
      </c>
      <c r="D86" s="77">
        <v>5136</v>
      </c>
      <c r="E86" s="78">
        <v>46.06</v>
      </c>
      <c r="F86" s="79">
        <v>8.3699999999999992</v>
      </c>
      <c r="G86" s="82">
        <v>159</v>
      </c>
      <c r="H86" s="131">
        <v>2.75</v>
      </c>
      <c r="I86" s="79">
        <v>3.7</v>
      </c>
      <c r="J86" s="81">
        <v>226</v>
      </c>
      <c r="K86" s="78">
        <v>172</v>
      </c>
      <c r="L86" s="79">
        <v>735</v>
      </c>
      <c r="M86" s="79">
        <v>829</v>
      </c>
      <c r="N86" s="79">
        <v>0</v>
      </c>
      <c r="O86" s="79">
        <v>120</v>
      </c>
      <c r="P86" s="79">
        <v>8</v>
      </c>
      <c r="Q86" s="79">
        <v>2113</v>
      </c>
      <c r="R86" s="78">
        <v>0</v>
      </c>
      <c r="S86" s="79">
        <v>0</v>
      </c>
      <c r="T86" s="79">
        <v>2</v>
      </c>
      <c r="U86" s="79">
        <v>8</v>
      </c>
      <c r="V86" s="79">
        <v>0</v>
      </c>
      <c r="W86" s="79">
        <v>14</v>
      </c>
      <c r="X86" s="80">
        <v>0</v>
      </c>
      <c r="Y86" s="78">
        <v>27</v>
      </c>
      <c r="Z86" s="79">
        <v>2</v>
      </c>
      <c r="AA86" s="82">
        <v>3</v>
      </c>
      <c r="AB86" s="78">
        <v>28</v>
      </c>
      <c r="AC86" s="79">
        <v>0</v>
      </c>
      <c r="AD86" s="79">
        <v>20</v>
      </c>
      <c r="AE86" s="82">
        <v>12</v>
      </c>
      <c r="AF86" s="88"/>
      <c r="AG86" s="200">
        <f t="shared" si="1"/>
        <v>13.2398753894081</v>
      </c>
    </row>
    <row r="87" spans="2:33" x14ac:dyDescent="0.25">
      <c r="B87" s="37" t="s">
        <v>202</v>
      </c>
      <c r="C87" s="86" t="s">
        <v>203</v>
      </c>
      <c r="D87" s="39">
        <v>4000</v>
      </c>
      <c r="E87" s="40">
        <v>46.8</v>
      </c>
      <c r="F87" s="41">
        <v>8.43</v>
      </c>
      <c r="G87" s="44">
        <v>158</v>
      </c>
      <c r="H87" s="129">
        <v>4.83</v>
      </c>
      <c r="I87" s="41">
        <v>3.43</v>
      </c>
      <c r="J87" s="43"/>
      <c r="K87" s="40">
        <v>49</v>
      </c>
      <c r="L87" s="41">
        <v>667</v>
      </c>
      <c r="M87" s="41">
        <v>773</v>
      </c>
      <c r="N87" s="41">
        <v>0</v>
      </c>
      <c r="O87" s="41">
        <v>65</v>
      </c>
      <c r="P87" s="41">
        <v>9</v>
      </c>
      <c r="Q87" s="41">
        <v>1909</v>
      </c>
      <c r="R87" s="40">
        <v>0</v>
      </c>
      <c r="S87" s="41">
        <v>0</v>
      </c>
      <c r="T87" s="41">
        <v>2</v>
      </c>
      <c r="U87" s="41">
        <v>9</v>
      </c>
      <c r="V87" s="41">
        <v>1</v>
      </c>
      <c r="W87" s="41">
        <v>1</v>
      </c>
      <c r="X87" s="42">
        <v>1</v>
      </c>
      <c r="Y87" s="40">
        <v>45</v>
      </c>
      <c r="Z87" s="41">
        <v>8</v>
      </c>
      <c r="AA87" s="44">
        <v>0</v>
      </c>
      <c r="AB87" s="40">
        <v>22</v>
      </c>
      <c r="AC87" s="41">
        <v>1</v>
      </c>
      <c r="AD87" s="41">
        <v>22</v>
      </c>
      <c r="AE87" s="44">
        <v>12</v>
      </c>
      <c r="AF87" s="88"/>
      <c r="AG87" s="200">
        <f t="shared" si="1"/>
        <v>6.25</v>
      </c>
    </row>
    <row r="88" spans="2:33" x14ac:dyDescent="0.25">
      <c r="B88" s="37" t="s">
        <v>200</v>
      </c>
      <c r="C88" s="38" t="s">
        <v>201</v>
      </c>
      <c r="D88" s="39">
        <v>6000</v>
      </c>
      <c r="E88" s="40">
        <v>55.35</v>
      </c>
      <c r="F88" s="41">
        <v>9.6</v>
      </c>
      <c r="G88" s="44">
        <v>159</v>
      </c>
      <c r="H88" s="129">
        <v>6.25</v>
      </c>
      <c r="I88" s="41">
        <v>3.57</v>
      </c>
      <c r="J88" s="43"/>
      <c r="K88" s="40">
        <v>10</v>
      </c>
      <c r="L88" s="41">
        <v>944</v>
      </c>
      <c r="M88" s="41">
        <v>1217</v>
      </c>
      <c r="N88" s="41">
        <v>0</v>
      </c>
      <c r="O88" s="41">
        <v>15</v>
      </c>
      <c r="P88" s="41">
        <v>6</v>
      </c>
      <c r="Q88" s="41">
        <v>2600</v>
      </c>
      <c r="R88" s="40">
        <v>0</v>
      </c>
      <c r="S88" s="41">
        <v>0</v>
      </c>
      <c r="T88" s="41">
        <v>2</v>
      </c>
      <c r="U88" s="41">
        <v>6</v>
      </c>
      <c r="V88" s="41">
        <v>1</v>
      </c>
      <c r="W88" s="41">
        <v>4</v>
      </c>
      <c r="X88" s="42">
        <v>0</v>
      </c>
      <c r="Y88" s="40">
        <v>10</v>
      </c>
      <c r="Z88" s="41">
        <v>10</v>
      </c>
      <c r="AA88" s="44">
        <v>2</v>
      </c>
      <c r="AB88" s="40">
        <v>31</v>
      </c>
      <c r="AC88" s="41">
        <v>1</v>
      </c>
      <c r="AD88" s="41">
        <v>17</v>
      </c>
      <c r="AE88" s="44">
        <v>11</v>
      </c>
      <c r="AF88" s="88"/>
      <c r="AG88" s="200">
        <f t="shared" si="1"/>
        <v>5</v>
      </c>
    </row>
    <row r="89" spans="2:33" x14ac:dyDescent="0.25">
      <c r="B89" s="68" t="s">
        <v>197</v>
      </c>
      <c r="C89" s="69" t="s">
        <v>199</v>
      </c>
      <c r="D89" s="77">
        <v>7000</v>
      </c>
      <c r="E89" s="78">
        <v>80.19</v>
      </c>
      <c r="F89" s="79">
        <v>13.59</v>
      </c>
      <c r="G89" s="82">
        <v>174</v>
      </c>
      <c r="H89" s="131">
        <v>5.15</v>
      </c>
      <c r="I89" s="79">
        <v>3.66</v>
      </c>
      <c r="J89" s="81"/>
      <c r="K89" s="78">
        <v>79</v>
      </c>
      <c r="L89" s="79">
        <v>865</v>
      </c>
      <c r="M89" s="79">
        <v>1050</v>
      </c>
      <c r="N89" s="79">
        <v>0</v>
      </c>
      <c r="O89" s="79">
        <v>166</v>
      </c>
      <c r="P89" s="79">
        <v>14</v>
      </c>
      <c r="Q89" s="79">
        <v>2909</v>
      </c>
      <c r="R89" s="78">
        <v>0</v>
      </c>
      <c r="S89" s="79">
        <v>0</v>
      </c>
      <c r="T89" s="79">
        <v>6</v>
      </c>
      <c r="U89" s="79">
        <v>16</v>
      </c>
      <c r="V89" s="79">
        <v>1</v>
      </c>
      <c r="W89" s="79">
        <v>6</v>
      </c>
      <c r="X89" s="80">
        <v>1</v>
      </c>
      <c r="Y89" s="78">
        <v>22</v>
      </c>
      <c r="Z89" s="79">
        <v>18</v>
      </c>
      <c r="AA89" s="82">
        <v>159</v>
      </c>
      <c r="AB89" s="78">
        <v>32</v>
      </c>
      <c r="AC89" s="79">
        <v>1</v>
      </c>
      <c r="AD89" s="79">
        <v>44</v>
      </c>
      <c r="AE89" s="82">
        <v>18</v>
      </c>
      <c r="AG89" s="200">
        <f t="shared" si="1"/>
        <v>8.5714285714285712</v>
      </c>
    </row>
    <row r="90" spans="2:33" x14ac:dyDescent="0.25">
      <c r="B90" s="68" t="s">
        <v>198</v>
      </c>
      <c r="C90" s="69" t="s">
        <v>196</v>
      </c>
      <c r="D90" s="77">
        <v>7700</v>
      </c>
      <c r="E90" s="78">
        <v>71.239999999999995</v>
      </c>
      <c r="F90" s="79">
        <v>12.98</v>
      </c>
      <c r="G90" s="82">
        <v>186</v>
      </c>
      <c r="H90" s="131">
        <v>6.19</v>
      </c>
      <c r="I90" s="79">
        <v>3.91</v>
      </c>
      <c r="J90" s="81"/>
      <c r="K90" s="78">
        <v>76</v>
      </c>
      <c r="L90" s="79">
        <v>851</v>
      </c>
      <c r="M90" s="79">
        <v>990</v>
      </c>
      <c r="N90" s="79">
        <v>0</v>
      </c>
      <c r="O90" s="79">
        <v>176</v>
      </c>
      <c r="P90" s="79">
        <v>11</v>
      </c>
      <c r="Q90" s="79">
        <v>2932</v>
      </c>
      <c r="R90" s="78">
        <v>0</v>
      </c>
      <c r="S90" s="79">
        <v>0</v>
      </c>
      <c r="T90" s="79">
        <v>1</v>
      </c>
      <c r="U90" s="79">
        <v>8</v>
      </c>
      <c r="V90" s="79">
        <v>1</v>
      </c>
      <c r="W90" s="79">
        <v>2</v>
      </c>
      <c r="X90" s="80">
        <v>1</v>
      </c>
      <c r="Y90" s="78">
        <v>9</v>
      </c>
      <c r="Z90" s="79">
        <v>9</v>
      </c>
      <c r="AA90" s="82">
        <v>4</v>
      </c>
      <c r="AB90" s="78">
        <v>30</v>
      </c>
      <c r="AC90" s="79">
        <v>1</v>
      </c>
      <c r="AD90" s="79">
        <v>39</v>
      </c>
      <c r="AE90" s="82">
        <v>15</v>
      </c>
      <c r="AF90" s="88"/>
      <c r="AG90" s="200">
        <f t="shared" si="1"/>
        <v>3.3766233766233764</v>
      </c>
    </row>
    <row r="91" spans="2:33" x14ac:dyDescent="0.25">
      <c r="B91" s="37" t="s">
        <v>192</v>
      </c>
      <c r="C91" s="38" t="s">
        <v>193</v>
      </c>
      <c r="D91" s="39">
        <v>10100</v>
      </c>
      <c r="E91" s="40">
        <v>80.13</v>
      </c>
      <c r="F91" s="41">
        <v>12.35</v>
      </c>
      <c r="G91" s="44">
        <v>151</v>
      </c>
      <c r="H91" s="129">
        <v>3.4</v>
      </c>
      <c r="I91" s="41">
        <v>3.19</v>
      </c>
      <c r="J91" s="43"/>
      <c r="K91" s="40">
        <v>149</v>
      </c>
      <c r="L91" s="41">
        <v>734</v>
      </c>
      <c r="M91" s="41">
        <v>861</v>
      </c>
      <c r="N91" s="41">
        <v>0</v>
      </c>
      <c r="O91" s="41">
        <v>72</v>
      </c>
      <c r="P91" s="41">
        <v>9</v>
      </c>
      <c r="Q91" s="41">
        <v>1630</v>
      </c>
      <c r="R91" s="40">
        <v>0</v>
      </c>
      <c r="S91" s="41">
        <v>1</v>
      </c>
      <c r="T91" s="41">
        <v>3</v>
      </c>
      <c r="U91" s="41">
        <v>39</v>
      </c>
      <c r="V91" s="41">
        <v>3</v>
      </c>
      <c r="W91" s="41">
        <v>6</v>
      </c>
      <c r="X91" s="42">
        <v>1</v>
      </c>
      <c r="Y91" s="40">
        <v>8</v>
      </c>
      <c r="Z91" s="41">
        <v>16</v>
      </c>
      <c r="AA91" s="44">
        <v>0</v>
      </c>
      <c r="AB91" s="40">
        <v>20</v>
      </c>
      <c r="AC91" s="41">
        <v>1</v>
      </c>
      <c r="AD91" s="41">
        <v>17</v>
      </c>
      <c r="AE91" s="44">
        <v>11</v>
      </c>
      <c r="AF91" s="88">
        <v>3</v>
      </c>
      <c r="AG91" s="200">
        <f t="shared" si="1"/>
        <v>8.8118811881188108</v>
      </c>
    </row>
    <row r="92" spans="2:33" x14ac:dyDescent="0.25">
      <c r="B92" s="37" t="s">
        <v>180</v>
      </c>
      <c r="C92" s="38" t="s">
        <v>191</v>
      </c>
      <c r="D92" s="39">
        <v>6000</v>
      </c>
      <c r="E92" s="40" t="s">
        <v>37</v>
      </c>
      <c r="F92" s="41">
        <v>12.3</v>
      </c>
      <c r="G92" s="44">
        <v>218</v>
      </c>
      <c r="H92" s="129">
        <v>6.91</v>
      </c>
      <c r="I92" s="41">
        <v>2.21</v>
      </c>
      <c r="J92" s="43" t="s">
        <v>37</v>
      </c>
      <c r="K92" s="40" t="s">
        <v>37</v>
      </c>
      <c r="L92" s="41" t="s">
        <v>37</v>
      </c>
      <c r="M92" s="41" t="s">
        <v>37</v>
      </c>
      <c r="N92" s="41" t="s">
        <v>37</v>
      </c>
      <c r="O92" s="41" t="s">
        <v>37</v>
      </c>
      <c r="P92" s="41" t="s">
        <v>37</v>
      </c>
      <c r="Q92" s="41" t="s">
        <v>37</v>
      </c>
      <c r="R92" s="40">
        <v>0</v>
      </c>
      <c r="S92" s="41">
        <v>5</v>
      </c>
      <c r="T92" s="41">
        <v>5</v>
      </c>
      <c r="U92" s="41">
        <v>21</v>
      </c>
      <c r="V92" s="41">
        <v>2</v>
      </c>
      <c r="W92" s="41">
        <v>12</v>
      </c>
      <c r="X92" s="42">
        <v>1</v>
      </c>
      <c r="Y92" s="40" t="s">
        <v>37</v>
      </c>
      <c r="Z92" s="41" t="s">
        <v>37</v>
      </c>
      <c r="AA92" s="44" t="s">
        <v>37</v>
      </c>
      <c r="AB92" s="40" t="s">
        <v>37</v>
      </c>
      <c r="AC92" s="41" t="s">
        <v>37</v>
      </c>
      <c r="AD92" s="41" t="s">
        <v>37</v>
      </c>
      <c r="AE92" s="44" t="s">
        <v>37</v>
      </c>
      <c r="AF92" s="88"/>
      <c r="AG92" s="200">
        <f t="shared" si="1"/>
        <v>18.5</v>
      </c>
    </row>
    <row r="93" spans="2:33" x14ac:dyDescent="0.25">
      <c r="B93" s="68" t="s">
        <v>189</v>
      </c>
      <c r="C93" s="69" t="s">
        <v>190</v>
      </c>
      <c r="D93" s="77">
        <v>9000</v>
      </c>
      <c r="E93" s="78">
        <v>61.07</v>
      </c>
      <c r="F93" s="79">
        <v>10.96</v>
      </c>
      <c r="G93" s="82">
        <v>173</v>
      </c>
      <c r="H93" s="131">
        <v>6.25</v>
      </c>
      <c r="I93" s="79">
        <v>4.8499999999999996</v>
      </c>
      <c r="J93" s="81"/>
      <c r="K93" s="78">
        <v>0</v>
      </c>
      <c r="L93" s="79">
        <v>1087</v>
      </c>
      <c r="M93" s="79">
        <v>1320</v>
      </c>
      <c r="N93" s="79">
        <v>0</v>
      </c>
      <c r="O93" s="79">
        <v>2</v>
      </c>
      <c r="P93" s="79">
        <v>8</v>
      </c>
      <c r="Q93" s="79">
        <v>3918</v>
      </c>
      <c r="R93" s="78">
        <v>0</v>
      </c>
      <c r="S93" s="79">
        <v>7</v>
      </c>
      <c r="T93" s="79">
        <v>8</v>
      </c>
      <c r="U93" s="79">
        <v>32</v>
      </c>
      <c r="V93" s="79">
        <v>4</v>
      </c>
      <c r="W93" s="79">
        <v>9</v>
      </c>
      <c r="X93" s="80">
        <v>0</v>
      </c>
      <c r="Y93" s="78">
        <v>16</v>
      </c>
      <c r="Z93" s="79">
        <v>4</v>
      </c>
      <c r="AA93" s="82">
        <v>2</v>
      </c>
      <c r="AB93" s="78">
        <v>34</v>
      </c>
      <c r="AC93" s="79">
        <v>0</v>
      </c>
      <c r="AD93" s="79">
        <v>50</v>
      </c>
      <c r="AE93" s="82">
        <v>12</v>
      </c>
      <c r="AF93" s="120"/>
      <c r="AG93" s="200">
        <f t="shared" si="1"/>
        <v>14.222222222222223</v>
      </c>
    </row>
    <row r="94" spans="2:33" x14ac:dyDescent="0.25">
      <c r="B94" s="68" t="s">
        <v>187</v>
      </c>
      <c r="C94" s="69" t="s">
        <v>188</v>
      </c>
      <c r="D94" s="77">
        <v>7000</v>
      </c>
      <c r="E94" s="78">
        <v>61.51</v>
      </c>
      <c r="F94" s="79">
        <v>11.19</v>
      </c>
      <c r="G94" s="82">
        <v>177</v>
      </c>
      <c r="H94" s="131">
        <v>1.21</v>
      </c>
      <c r="I94" s="79">
        <v>3.89</v>
      </c>
      <c r="J94" s="81">
        <v>202</v>
      </c>
      <c r="K94" s="78">
        <v>139</v>
      </c>
      <c r="L94" s="79">
        <v>623</v>
      </c>
      <c r="M94" s="79">
        <v>706</v>
      </c>
      <c r="N94" s="79">
        <v>0</v>
      </c>
      <c r="O94" s="79">
        <v>38</v>
      </c>
      <c r="P94" s="79">
        <v>12</v>
      </c>
      <c r="Q94" s="79">
        <v>1300</v>
      </c>
      <c r="R94" s="78">
        <v>0</v>
      </c>
      <c r="S94" s="79">
        <v>7</v>
      </c>
      <c r="T94" s="79">
        <v>14</v>
      </c>
      <c r="U94" s="79">
        <v>50</v>
      </c>
      <c r="V94" s="79">
        <v>1</v>
      </c>
      <c r="W94" s="79">
        <v>3</v>
      </c>
      <c r="X94" s="80">
        <v>0</v>
      </c>
      <c r="Y94" s="78">
        <v>23</v>
      </c>
      <c r="Z94" s="79">
        <v>2</v>
      </c>
      <c r="AA94" s="82">
        <v>4</v>
      </c>
      <c r="AB94" s="78">
        <v>24</v>
      </c>
      <c r="AC94" s="79">
        <v>1</v>
      </c>
      <c r="AD94" s="79">
        <v>21</v>
      </c>
      <c r="AE94" s="82">
        <v>5</v>
      </c>
      <c r="AG94" s="200">
        <f t="shared" si="1"/>
        <v>17.428571428571427</v>
      </c>
    </row>
    <row r="95" spans="2:33" x14ac:dyDescent="0.25">
      <c r="B95" s="84" t="s">
        <v>185</v>
      </c>
      <c r="C95" s="38" t="s">
        <v>186</v>
      </c>
      <c r="D95" s="39">
        <v>16000</v>
      </c>
      <c r="E95" s="40">
        <v>74.88</v>
      </c>
      <c r="F95" s="41">
        <v>12.02</v>
      </c>
      <c r="G95" s="44">
        <v>157</v>
      </c>
      <c r="H95" s="129">
        <v>6.16</v>
      </c>
      <c r="I95" s="41" t="s">
        <v>37</v>
      </c>
      <c r="J95" s="43" t="s">
        <v>37</v>
      </c>
      <c r="K95" s="40">
        <v>1</v>
      </c>
      <c r="L95" s="41">
        <v>747</v>
      </c>
      <c r="M95" s="41">
        <v>924</v>
      </c>
      <c r="N95" s="41">
        <v>0</v>
      </c>
      <c r="O95" s="41">
        <v>1</v>
      </c>
      <c r="P95" s="41">
        <v>4</v>
      </c>
      <c r="Q95" s="41">
        <v>2708</v>
      </c>
      <c r="R95" s="40">
        <v>0</v>
      </c>
      <c r="S95" s="41">
        <v>0</v>
      </c>
      <c r="T95" s="41">
        <v>7</v>
      </c>
      <c r="U95" s="41">
        <v>14</v>
      </c>
      <c r="V95" s="41">
        <v>0</v>
      </c>
      <c r="W95" s="41">
        <v>2</v>
      </c>
      <c r="X95" s="42">
        <v>0</v>
      </c>
      <c r="Y95" s="40">
        <v>9</v>
      </c>
      <c r="Z95" s="41">
        <v>4</v>
      </c>
      <c r="AA95" s="44">
        <v>3</v>
      </c>
      <c r="AB95" s="40"/>
      <c r="AC95" s="41"/>
      <c r="AD95" s="41">
        <v>13</v>
      </c>
      <c r="AE95" s="44">
        <v>12</v>
      </c>
      <c r="AF95" s="88"/>
      <c r="AG95" s="200">
        <f t="shared" si="1"/>
        <v>2.25</v>
      </c>
    </row>
    <row r="96" spans="2:33" x14ac:dyDescent="0.25">
      <c r="B96" s="37" t="s">
        <v>182</v>
      </c>
      <c r="C96" s="38" t="s">
        <v>184</v>
      </c>
      <c r="D96" s="39">
        <v>12500</v>
      </c>
      <c r="E96" s="40">
        <v>86.93</v>
      </c>
      <c r="F96" s="41">
        <v>13.31</v>
      </c>
      <c r="G96" s="44">
        <v>154</v>
      </c>
      <c r="H96" s="129">
        <v>3.92</v>
      </c>
      <c r="I96" s="41" t="s">
        <v>37</v>
      </c>
      <c r="J96" s="43" t="s">
        <v>37</v>
      </c>
      <c r="K96" s="40">
        <v>1</v>
      </c>
      <c r="L96" s="41">
        <v>1113</v>
      </c>
      <c r="M96" s="41">
        <v>1388</v>
      </c>
      <c r="N96" s="41">
        <v>0</v>
      </c>
      <c r="O96" s="41">
        <v>3</v>
      </c>
      <c r="P96" s="41">
        <v>7</v>
      </c>
      <c r="Q96" s="41">
        <v>3322</v>
      </c>
      <c r="R96" s="40">
        <v>1</v>
      </c>
      <c r="S96" s="41">
        <v>3</v>
      </c>
      <c r="T96" s="41">
        <v>5</v>
      </c>
      <c r="U96" s="41">
        <v>99</v>
      </c>
      <c r="V96" s="41">
        <v>6</v>
      </c>
      <c r="W96" s="41">
        <v>2</v>
      </c>
      <c r="X96" s="42">
        <v>0</v>
      </c>
      <c r="Y96" s="40">
        <v>6</v>
      </c>
      <c r="Z96" s="41">
        <v>9</v>
      </c>
      <c r="AA96" s="44">
        <v>1</v>
      </c>
      <c r="AB96" s="40" t="s">
        <v>37</v>
      </c>
      <c r="AC96" s="41" t="s">
        <v>37</v>
      </c>
      <c r="AD96" s="41">
        <v>63</v>
      </c>
      <c r="AE96" s="44">
        <v>43</v>
      </c>
      <c r="AF96" s="88"/>
      <c r="AG96" s="200">
        <f t="shared" si="1"/>
        <v>12.56</v>
      </c>
    </row>
    <row r="97" spans="2:33" x14ac:dyDescent="0.25">
      <c r="B97" s="68" t="s">
        <v>180</v>
      </c>
      <c r="C97" s="69" t="s">
        <v>181</v>
      </c>
      <c r="D97" s="77">
        <v>8000</v>
      </c>
      <c r="E97" s="78">
        <v>67.569999999999993</v>
      </c>
      <c r="F97" s="79">
        <v>12.53</v>
      </c>
      <c r="G97" s="82">
        <v>187</v>
      </c>
      <c r="H97" s="131">
        <v>5.1100000000000003</v>
      </c>
      <c r="I97" s="79">
        <v>4.17</v>
      </c>
      <c r="J97" s="81">
        <v>126</v>
      </c>
      <c r="K97" s="78">
        <v>0</v>
      </c>
      <c r="L97" s="79">
        <v>832</v>
      </c>
      <c r="M97" s="79">
        <v>959</v>
      </c>
      <c r="N97" s="79">
        <v>0</v>
      </c>
      <c r="O97" s="79">
        <v>1</v>
      </c>
      <c r="P97" s="79">
        <v>726</v>
      </c>
      <c r="Q97" s="79">
        <v>1591</v>
      </c>
      <c r="R97" s="78">
        <v>0</v>
      </c>
      <c r="S97" s="79">
        <v>0</v>
      </c>
      <c r="T97" s="79">
        <v>2</v>
      </c>
      <c r="U97" s="79">
        <v>14</v>
      </c>
      <c r="V97" s="79">
        <v>1</v>
      </c>
      <c r="W97" s="79">
        <v>3</v>
      </c>
      <c r="X97" s="80">
        <v>0</v>
      </c>
      <c r="Y97" s="78">
        <v>7</v>
      </c>
      <c r="Z97" s="79">
        <v>1</v>
      </c>
      <c r="AA97" s="82">
        <v>1</v>
      </c>
      <c r="AB97" s="78">
        <v>31</v>
      </c>
      <c r="AC97" s="79">
        <v>0</v>
      </c>
      <c r="AD97" s="79">
        <v>63</v>
      </c>
      <c r="AE97" s="82">
        <v>16</v>
      </c>
      <c r="AG97" s="200">
        <f t="shared" si="1"/>
        <v>4.25</v>
      </c>
    </row>
    <row r="98" spans="2:33" s="59" customFormat="1" x14ac:dyDescent="0.25">
      <c r="B98" s="68" t="s">
        <v>178</v>
      </c>
      <c r="C98" s="69" t="s">
        <v>179</v>
      </c>
      <c r="D98" s="77">
        <v>6000</v>
      </c>
      <c r="E98" s="70">
        <v>63.53</v>
      </c>
      <c r="F98" s="71">
        <v>11.01</v>
      </c>
      <c r="G98" s="74">
        <v>167</v>
      </c>
      <c r="H98" s="153">
        <v>7.48</v>
      </c>
      <c r="I98" s="71">
        <v>2.89</v>
      </c>
      <c r="J98" s="73">
        <v>228</v>
      </c>
      <c r="K98" s="70">
        <v>0</v>
      </c>
      <c r="L98" s="71">
        <v>1014</v>
      </c>
      <c r="M98" s="71">
        <v>1120</v>
      </c>
      <c r="N98" s="71">
        <v>0</v>
      </c>
      <c r="O98" s="71">
        <v>136</v>
      </c>
      <c r="P98" s="71">
        <v>6</v>
      </c>
      <c r="Q98" s="71">
        <v>2844</v>
      </c>
      <c r="R98" s="70">
        <v>0</v>
      </c>
      <c r="S98" s="71">
        <v>0</v>
      </c>
      <c r="T98" s="71">
        <v>2</v>
      </c>
      <c r="U98" s="71">
        <v>11</v>
      </c>
      <c r="V98" s="71">
        <v>1</v>
      </c>
      <c r="W98" s="71">
        <v>1</v>
      </c>
      <c r="X98" s="72">
        <v>1</v>
      </c>
      <c r="Y98" s="70">
        <v>8</v>
      </c>
      <c r="Z98" s="71">
        <v>0</v>
      </c>
      <c r="AA98" s="74">
        <v>1</v>
      </c>
      <c r="AB98" s="70">
        <v>17</v>
      </c>
      <c r="AC98" s="71">
        <v>0</v>
      </c>
      <c r="AD98" s="71">
        <v>33</v>
      </c>
      <c r="AE98" s="74">
        <v>7</v>
      </c>
      <c r="AF98" s="138">
        <v>1</v>
      </c>
      <c r="AG98" s="200">
        <f t="shared" si="1"/>
        <v>4.5</v>
      </c>
    </row>
    <row r="99" spans="2:33" x14ac:dyDescent="0.25">
      <c r="B99" s="37" t="s">
        <v>91</v>
      </c>
      <c r="C99" s="38" t="s">
        <v>92</v>
      </c>
      <c r="D99" s="39">
        <v>2883</v>
      </c>
      <c r="E99" s="60">
        <v>80.459999999999994</v>
      </c>
      <c r="F99" s="61">
        <v>13.31</v>
      </c>
      <c r="G99" s="159">
        <v>168</v>
      </c>
      <c r="H99" s="140">
        <v>5.71</v>
      </c>
      <c r="I99" s="62">
        <v>3.02</v>
      </c>
      <c r="J99" s="63"/>
      <c r="K99" s="64">
        <v>126</v>
      </c>
      <c r="L99" s="65">
        <v>929</v>
      </c>
      <c r="M99" s="65">
        <v>1046</v>
      </c>
      <c r="N99" s="65">
        <v>0</v>
      </c>
      <c r="O99" s="65">
        <v>176</v>
      </c>
      <c r="P99" s="65">
        <v>15</v>
      </c>
      <c r="Q99" s="65">
        <v>2715</v>
      </c>
      <c r="R99" s="64">
        <v>1</v>
      </c>
      <c r="S99" s="65">
        <v>7</v>
      </c>
      <c r="T99" s="65">
        <v>3</v>
      </c>
      <c r="U99" s="65">
        <v>14</v>
      </c>
      <c r="V99" s="65">
        <v>1</v>
      </c>
      <c r="W99" s="65">
        <v>3</v>
      </c>
      <c r="X99" s="66">
        <v>0</v>
      </c>
      <c r="Y99" s="64">
        <v>6</v>
      </c>
      <c r="Z99" s="65">
        <v>19</v>
      </c>
      <c r="AA99" s="67">
        <v>1</v>
      </c>
      <c r="AB99" s="64">
        <v>22</v>
      </c>
      <c r="AC99" s="65">
        <v>1</v>
      </c>
      <c r="AD99" s="65">
        <v>16</v>
      </c>
      <c r="AE99" s="67">
        <v>12</v>
      </c>
      <c r="AG99" s="200">
        <f t="shared" si="1"/>
        <v>23.586541796739507</v>
      </c>
    </row>
    <row r="100" spans="2:33" x14ac:dyDescent="0.25">
      <c r="B100" s="37" t="s">
        <v>89</v>
      </c>
      <c r="C100" s="38" t="s">
        <v>90</v>
      </c>
      <c r="D100" s="39">
        <v>7800</v>
      </c>
      <c r="E100" s="40">
        <v>70.63</v>
      </c>
      <c r="F100" s="41">
        <v>12.54</v>
      </c>
      <c r="G100" s="44">
        <v>179</v>
      </c>
      <c r="H100" s="129">
        <v>4.83</v>
      </c>
      <c r="I100" s="41">
        <v>3.76</v>
      </c>
      <c r="J100" s="43"/>
      <c r="K100" s="40">
        <v>84</v>
      </c>
      <c r="L100" s="41">
        <v>851</v>
      </c>
      <c r="M100" s="41">
        <v>990</v>
      </c>
      <c r="N100" s="41">
        <v>0</v>
      </c>
      <c r="O100" s="41">
        <v>175</v>
      </c>
      <c r="P100" s="41">
        <v>12</v>
      </c>
      <c r="Q100" s="41">
        <v>2968</v>
      </c>
      <c r="R100" s="40">
        <v>0</v>
      </c>
      <c r="S100" s="41">
        <v>0</v>
      </c>
      <c r="T100" s="41">
        <v>2</v>
      </c>
      <c r="U100" s="41">
        <v>19</v>
      </c>
      <c r="V100" s="41">
        <v>1</v>
      </c>
      <c r="W100" s="41">
        <v>3</v>
      </c>
      <c r="X100" s="42">
        <v>0</v>
      </c>
      <c r="Y100" s="40">
        <v>21</v>
      </c>
      <c r="Z100" s="41">
        <v>0</v>
      </c>
      <c r="AA100" s="44">
        <v>2</v>
      </c>
      <c r="AB100" s="40">
        <v>48</v>
      </c>
      <c r="AC100" s="41">
        <v>1</v>
      </c>
      <c r="AD100" s="41">
        <v>38</v>
      </c>
      <c r="AE100" s="44">
        <v>16</v>
      </c>
      <c r="AG100" s="200">
        <f t="shared" si="1"/>
        <v>5</v>
      </c>
    </row>
    <row r="101" spans="2:33" x14ac:dyDescent="0.25">
      <c r="B101" s="18" t="s">
        <v>2</v>
      </c>
      <c r="C101" s="21" t="s">
        <v>3</v>
      </c>
      <c r="D101" s="122">
        <v>7500</v>
      </c>
      <c r="E101" s="11">
        <v>70.38</v>
      </c>
      <c r="F101" s="2">
        <v>11.89</v>
      </c>
      <c r="G101" s="12">
        <v>166</v>
      </c>
      <c r="H101" s="154">
        <v>4.63</v>
      </c>
      <c r="I101" s="2">
        <v>3.05</v>
      </c>
      <c r="J101" s="12">
        <v>212</v>
      </c>
      <c r="K101" s="11">
        <v>1</v>
      </c>
      <c r="L101" s="2">
        <v>761</v>
      </c>
      <c r="M101" s="2">
        <v>843</v>
      </c>
      <c r="N101" s="2">
        <v>0</v>
      </c>
      <c r="O101" s="2">
        <v>55</v>
      </c>
      <c r="P101" s="2">
        <v>8</v>
      </c>
      <c r="Q101" s="2">
        <v>1797</v>
      </c>
      <c r="R101" s="11">
        <v>1</v>
      </c>
      <c r="S101" s="2">
        <v>0</v>
      </c>
      <c r="T101" s="2">
        <v>1</v>
      </c>
      <c r="U101" s="2">
        <v>14</v>
      </c>
      <c r="V101" s="2">
        <v>2</v>
      </c>
      <c r="W101" s="2">
        <v>1</v>
      </c>
      <c r="X101" s="8">
        <v>0</v>
      </c>
      <c r="Y101" s="11">
        <v>3</v>
      </c>
      <c r="Z101" s="2">
        <v>7</v>
      </c>
      <c r="AA101" s="12">
        <v>1</v>
      </c>
      <c r="AB101" s="11">
        <v>21</v>
      </c>
      <c r="AC101" s="2">
        <v>0</v>
      </c>
      <c r="AD101" s="2">
        <v>14</v>
      </c>
      <c r="AE101" s="12">
        <v>12</v>
      </c>
      <c r="AG101" s="200">
        <f t="shared" si="1"/>
        <v>4.2666666666666666</v>
      </c>
    </row>
    <row r="102" spans="2:33" x14ac:dyDescent="0.25">
      <c r="B102" s="19" t="s">
        <v>33</v>
      </c>
      <c r="C102" s="22" t="s">
        <v>34</v>
      </c>
      <c r="D102" s="123">
        <v>6000</v>
      </c>
      <c r="E102" s="13">
        <v>55.43</v>
      </c>
      <c r="F102" s="1">
        <v>9.9700000000000006</v>
      </c>
      <c r="G102" s="14">
        <v>168</v>
      </c>
      <c r="H102" s="155">
        <v>5.64</v>
      </c>
      <c r="I102" s="1">
        <v>2.72</v>
      </c>
      <c r="J102" s="14">
        <v>198</v>
      </c>
      <c r="K102" s="13">
        <v>2</v>
      </c>
      <c r="L102" s="1">
        <v>924</v>
      </c>
      <c r="M102" s="1">
        <v>1034</v>
      </c>
      <c r="N102" s="1">
        <v>0</v>
      </c>
      <c r="O102" s="1">
        <v>67</v>
      </c>
      <c r="P102" s="1">
        <v>10</v>
      </c>
      <c r="Q102" s="1">
        <v>2525</v>
      </c>
      <c r="R102" s="13">
        <v>0</v>
      </c>
      <c r="S102" s="1">
        <v>1</v>
      </c>
      <c r="T102" s="1">
        <v>2</v>
      </c>
      <c r="U102" s="1">
        <v>13</v>
      </c>
      <c r="V102" s="1">
        <v>1</v>
      </c>
      <c r="W102" s="1">
        <v>8</v>
      </c>
      <c r="X102" s="9">
        <v>0</v>
      </c>
      <c r="Y102" s="13">
        <v>19</v>
      </c>
      <c r="Z102" s="1">
        <v>2</v>
      </c>
      <c r="AA102" s="14">
        <v>202</v>
      </c>
      <c r="AB102" s="13">
        <v>26</v>
      </c>
      <c r="AC102" s="1">
        <v>0</v>
      </c>
      <c r="AD102" s="1">
        <v>14</v>
      </c>
      <c r="AE102" s="14">
        <v>10</v>
      </c>
      <c r="AG102" s="200">
        <f t="shared" si="1"/>
        <v>9.5</v>
      </c>
    </row>
    <row r="103" spans="2:33" x14ac:dyDescent="0.25">
      <c r="B103" s="23" t="s">
        <v>35</v>
      </c>
      <c r="C103" s="24" t="s">
        <v>36</v>
      </c>
      <c r="D103" s="124">
        <v>3200</v>
      </c>
      <c r="E103" s="25">
        <v>52.02</v>
      </c>
      <c r="F103" s="26">
        <v>9.11</v>
      </c>
      <c r="G103" s="28">
        <v>162</v>
      </c>
      <c r="H103" s="156">
        <v>2.16</v>
      </c>
      <c r="I103" s="26">
        <v>3.46</v>
      </c>
      <c r="J103" s="28" t="s">
        <v>37</v>
      </c>
      <c r="K103" s="25">
        <v>8</v>
      </c>
      <c r="L103" s="26">
        <v>643</v>
      </c>
      <c r="M103" s="26">
        <v>669</v>
      </c>
      <c r="N103" s="26">
        <v>0</v>
      </c>
      <c r="O103" s="26">
        <v>4</v>
      </c>
      <c r="P103" s="26">
        <v>7</v>
      </c>
      <c r="Q103" s="26">
        <v>1339</v>
      </c>
      <c r="R103" s="25">
        <v>1</v>
      </c>
      <c r="S103" s="26">
        <v>13</v>
      </c>
      <c r="T103" s="26">
        <v>6</v>
      </c>
      <c r="U103" s="26">
        <v>72</v>
      </c>
      <c r="V103" s="26">
        <v>2</v>
      </c>
      <c r="W103" s="26">
        <v>4</v>
      </c>
      <c r="X103" s="27">
        <v>1</v>
      </c>
      <c r="Y103" s="25">
        <v>18</v>
      </c>
      <c r="Z103" s="26">
        <v>176</v>
      </c>
      <c r="AA103" s="28">
        <v>2</v>
      </c>
      <c r="AB103" s="25">
        <v>24</v>
      </c>
      <c r="AC103" s="26">
        <v>0</v>
      </c>
      <c r="AD103" s="26">
        <v>11</v>
      </c>
      <c r="AE103" s="28">
        <v>16</v>
      </c>
      <c r="AG103" s="200">
        <f t="shared" si="1"/>
        <v>52.5</v>
      </c>
    </row>
    <row r="104" spans="2:33" x14ac:dyDescent="0.25">
      <c r="B104" s="23" t="s">
        <v>42</v>
      </c>
      <c r="C104" s="24" t="s">
        <v>38</v>
      </c>
      <c r="D104" s="124">
        <v>20000</v>
      </c>
      <c r="E104" s="25">
        <v>58.94</v>
      </c>
      <c r="F104" s="26">
        <v>10.39</v>
      </c>
      <c r="G104" s="28">
        <v>167</v>
      </c>
      <c r="H104" s="156">
        <v>3.25</v>
      </c>
      <c r="I104" s="26">
        <v>2.58</v>
      </c>
      <c r="J104" s="28" t="s">
        <v>37</v>
      </c>
      <c r="K104" s="25">
        <v>6</v>
      </c>
      <c r="L104" s="26">
        <v>873</v>
      </c>
      <c r="M104" s="26">
        <v>1214</v>
      </c>
      <c r="N104" s="26">
        <v>0</v>
      </c>
      <c r="O104" s="26">
        <v>7</v>
      </c>
      <c r="P104" s="26">
        <v>427</v>
      </c>
      <c r="Q104" s="26">
        <v>2703</v>
      </c>
      <c r="R104" s="25">
        <v>7</v>
      </c>
      <c r="S104" s="26">
        <v>0</v>
      </c>
      <c r="T104" s="26">
        <v>43</v>
      </c>
      <c r="U104" s="26">
        <v>29</v>
      </c>
      <c r="V104" s="26">
        <v>0</v>
      </c>
      <c r="W104" s="26">
        <v>7</v>
      </c>
      <c r="X104" s="27">
        <v>0</v>
      </c>
      <c r="Y104" s="25">
        <v>0</v>
      </c>
      <c r="Z104" s="26">
        <v>0</v>
      </c>
      <c r="AA104" s="28">
        <v>0</v>
      </c>
      <c r="AB104" s="25">
        <v>0</v>
      </c>
      <c r="AC104" s="26" t="s">
        <v>37</v>
      </c>
      <c r="AD104" s="26">
        <v>2</v>
      </c>
      <c r="AE104" s="28">
        <v>2</v>
      </c>
      <c r="AG104" s="200">
        <f t="shared" si="1"/>
        <v>8.5500000000000007</v>
      </c>
    </row>
    <row r="105" spans="2:33" x14ac:dyDescent="0.25">
      <c r="B105" s="19" t="s">
        <v>44</v>
      </c>
      <c r="C105" s="22" t="s">
        <v>45</v>
      </c>
      <c r="D105" s="123">
        <v>15000</v>
      </c>
      <c r="E105" s="13">
        <v>107.04</v>
      </c>
      <c r="F105" s="1">
        <v>16.27</v>
      </c>
      <c r="G105" s="14">
        <v>164</v>
      </c>
      <c r="H105" s="155">
        <v>1.46</v>
      </c>
      <c r="I105" s="1" t="s">
        <v>37</v>
      </c>
      <c r="J105" s="14" t="s">
        <v>37</v>
      </c>
      <c r="K105" s="13">
        <v>2</v>
      </c>
      <c r="L105" s="1">
        <v>950</v>
      </c>
      <c r="M105" s="1">
        <v>1182</v>
      </c>
      <c r="N105" s="1">
        <v>0</v>
      </c>
      <c r="O105" s="1">
        <v>0</v>
      </c>
      <c r="P105" s="1">
        <v>8</v>
      </c>
      <c r="Q105" s="1">
        <v>3530</v>
      </c>
      <c r="R105" s="13">
        <v>2</v>
      </c>
      <c r="S105" s="1">
        <v>27</v>
      </c>
      <c r="T105" s="1">
        <v>10</v>
      </c>
      <c r="U105" s="1">
        <v>22</v>
      </c>
      <c r="V105" s="1">
        <v>3</v>
      </c>
      <c r="W105" s="1">
        <v>8</v>
      </c>
      <c r="X105" s="9">
        <v>0</v>
      </c>
      <c r="Y105" s="13">
        <v>22</v>
      </c>
      <c r="Z105" s="1">
        <v>5</v>
      </c>
      <c r="AA105" s="14">
        <v>2</v>
      </c>
      <c r="AB105" s="13">
        <v>0.1</v>
      </c>
      <c r="AC105" s="1"/>
      <c r="AD105" s="1">
        <v>7.3</v>
      </c>
      <c r="AE105" s="14">
        <v>5.2</v>
      </c>
      <c r="AG105" s="200">
        <f t="shared" si="1"/>
        <v>13.466666666666667</v>
      </c>
    </row>
    <row r="106" spans="2:33" x14ac:dyDescent="0.25">
      <c r="B106" s="19" t="s">
        <v>46</v>
      </c>
      <c r="C106" s="22" t="s">
        <v>183</v>
      </c>
      <c r="D106" s="123">
        <v>10000</v>
      </c>
      <c r="E106" s="13">
        <v>74.84</v>
      </c>
      <c r="F106" s="1">
        <v>12.01</v>
      </c>
      <c r="G106" s="14">
        <v>157</v>
      </c>
      <c r="H106" s="155">
        <v>12.15</v>
      </c>
      <c r="I106" s="1">
        <v>3.55</v>
      </c>
      <c r="J106" s="14"/>
      <c r="K106" s="13">
        <v>122</v>
      </c>
      <c r="L106" s="1">
        <v>1270</v>
      </c>
      <c r="M106" s="1">
        <v>1422</v>
      </c>
      <c r="N106" s="1">
        <v>0</v>
      </c>
      <c r="O106" s="1">
        <v>137</v>
      </c>
      <c r="P106" s="1">
        <v>75</v>
      </c>
      <c r="Q106" s="1">
        <v>4327</v>
      </c>
      <c r="R106" s="13">
        <v>0</v>
      </c>
      <c r="S106" s="1">
        <v>13</v>
      </c>
      <c r="T106" s="1">
        <v>16</v>
      </c>
      <c r="U106" s="1">
        <v>34</v>
      </c>
      <c r="V106" s="1">
        <v>4</v>
      </c>
      <c r="W106" s="1">
        <v>4</v>
      </c>
      <c r="X106" s="9">
        <v>3</v>
      </c>
      <c r="Y106" s="13">
        <v>13</v>
      </c>
      <c r="Z106" s="1">
        <v>0</v>
      </c>
      <c r="AA106" s="14">
        <v>3</v>
      </c>
      <c r="AB106" s="13">
        <v>25</v>
      </c>
      <c r="AC106" s="1">
        <v>0</v>
      </c>
      <c r="AD106" s="1">
        <v>17</v>
      </c>
      <c r="AE106" s="14">
        <v>9</v>
      </c>
      <c r="AF106" s="165">
        <v>6</v>
      </c>
      <c r="AG106" s="200">
        <f t="shared" si="1"/>
        <v>16.2</v>
      </c>
    </row>
    <row r="107" spans="2:33" x14ac:dyDescent="0.25">
      <c r="B107" s="23" t="s">
        <v>47</v>
      </c>
      <c r="C107" s="24" t="s">
        <v>48</v>
      </c>
      <c r="D107" s="124">
        <v>11000</v>
      </c>
      <c r="E107" s="25">
        <v>82.03</v>
      </c>
      <c r="F107" s="26">
        <v>13.22</v>
      </c>
      <c r="G107" s="28">
        <v>163</v>
      </c>
      <c r="H107" s="156">
        <v>3.64</v>
      </c>
      <c r="I107" s="26">
        <v>2.41</v>
      </c>
      <c r="J107" s="28">
        <v>233</v>
      </c>
      <c r="K107" s="25">
        <v>50</v>
      </c>
      <c r="L107" s="26">
        <v>790</v>
      </c>
      <c r="M107" s="26">
        <v>967</v>
      </c>
      <c r="N107" s="26">
        <v>2</v>
      </c>
      <c r="O107" s="26">
        <v>22</v>
      </c>
      <c r="P107" s="26">
        <v>118</v>
      </c>
      <c r="Q107" s="26">
        <v>2146</v>
      </c>
      <c r="R107" s="25">
        <v>0</v>
      </c>
      <c r="S107" s="26">
        <v>1</v>
      </c>
      <c r="T107" s="26">
        <v>3</v>
      </c>
      <c r="U107" s="26">
        <v>5</v>
      </c>
      <c r="V107" s="26">
        <v>1</v>
      </c>
      <c r="W107" s="26">
        <v>35</v>
      </c>
      <c r="X107" s="27">
        <v>0</v>
      </c>
      <c r="Y107" s="25">
        <v>37</v>
      </c>
      <c r="Z107" s="26">
        <v>1</v>
      </c>
      <c r="AA107" s="28">
        <v>0</v>
      </c>
      <c r="AB107" s="25">
        <v>20</v>
      </c>
      <c r="AC107" s="26">
        <v>0</v>
      </c>
      <c r="AD107" s="26">
        <v>44</v>
      </c>
      <c r="AE107" s="28">
        <v>10</v>
      </c>
      <c r="AG107" s="200">
        <f t="shared" si="1"/>
        <v>14.454545454545455</v>
      </c>
    </row>
    <row r="108" spans="2:33" x14ac:dyDescent="0.25">
      <c r="B108" s="23" t="s">
        <v>49</v>
      </c>
      <c r="C108" s="24" t="s">
        <v>50</v>
      </c>
      <c r="D108" s="124">
        <v>20000</v>
      </c>
      <c r="E108" s="25">
        <v>55.86</v>
      </c>
      <c r="F108" s="26">
        <v>9.6300000000000008</v>
      </c>
      <c r="G108" s="28">
        <v>158</v>
      </c>
      <c r="H108" s="156">
        <v>9.15</v>
      </c>
      <c r="I108" s="26" t="s">
        <v>37</v>
      </c>
      <c r="J108" s="28" t="s">
        <v>37</v>
      </c>
      <c r="K108" s="25">
        <v>1</v>
      </c>
      <c r="L108" s="26">
        <v>945</v>
      </c>
      <c r="M108" s="26">
        <v>1112</v>
      </c>
      <c r="N108" s="26">
        <v>1</v>
      </c>
      <c r="O108" s="26">
        <v>3</v>
      </c>
      <c r="P108" s="26">
        <v>6</v>
      </c>
      <c r="Q108" s="26">
        <v>2864</v>
      </c>
      <c r="R108" s="25">
        <v>0</v>
      </c>
      <c r="S108" s="26">
        <v>0</v>
      </c>
      <c r="T108" s="26">
        <v>3</v>
      </c>
      <c r="U108" s="26">
        <v>28</v>
      </c>
      <c r="V108" s="26">
        <v>1</v>
      </c>
      <c r="W108" s="26">
        <v>3</v>
      </c>
      <c r="X108" s="27">
        <v>0</v>
      </c>
      <c r="Y108" s="25">
        <v>4</v>
      </c>
      <c r="Z108" s="26">
        <v>0</v>
      </c>
      <c r="AA108" s="28">
        <v>1</v>
      </c>
      <c r="AB108" s="25">
        <v>0.1</v>
      </c>
      <c r="AC108" s="26"/>
      <c r="AD108" s="26">
        <v>9</v>
      </c>
      <c r="AE108" s="28">
        <v>2</v>
      </c>
      <c r="AG108" s="200">
        <f t="shared" si="1"/>
        <v>2.5</v>
      </c>
    </row>
    <row r="109" spans="2:33" x14ac:dyDescent="0.25">
      <c r="B109" s="19" t="s">
        <v>51</v>
      </c>
      <c r="C109" s="22" t="s">
        <v>52</v>
      </c>
      <c r="D109" s="123">
        <v>5600</v>
      </c>
      <c r="E109" s="13">
        <v>57.1</v>
      </c>
      <c r="F109" s="1">
        <v>9.92</v>
      </c>
      <c r="G109" s="14">
        <v>161</v>
      </c>
      <c r="H109" s="155">
        <v>1.28</v>
      </c>
      <c r="I109" s="1" t="s">
        <v>37</v>
      </c>
      <c r="J109" s="14">
        <v>206</v>
      </c>
      <c r="K109" s="13">
        <v>10</v>
      </c>
      <c r="L109" s="1">
        <v>645</v>
      </c>
      <c r="M109" s="1">
        <v>739</v>
      </c>
      <c r="N109" s="1">
        <v>0</v>
      </c>
      <c r="O109" s="1">
        <v>3</v>
      </c>
      <c r="P109" s="1">
        <v>6</v>
      </c>
      <c r="Q109" s="1">
        <v>1775</v>
      </c>
      <c r="R109" s="13">
        <v>0</v>
      </c>
      <c r="S109" s="1">
        <v>0</v>
      </c>
      <c r="T109" s="1">
        <v>8</v>
      </c>
      <c r="U109" s="1">
        <v>41</v>
      </c>
      <c r="V109" s="1">
        <v>1</v>
      </c>
      <c r="W109" s="1">
        <v>4</v>
      </c>
      <c r="X109" s="9"/>
      <c r="Y109" s="13">
        <v>12</v>
      </c>
      <c r="Z109" s="1">
        <v>5</v>
      </c>
      <c r="AA109" s="14">
        <v>6</v>
      </c>
      <c r="AB109" s="13">
        <v>33</v>
      </c>
      <c r="AC109" s="1">
        <v>0</v>
      </c>
      <c r="AD109" s="1">
        <v>30</v>
      </c>
      <c r="AE109" s="14">
        <v>16</v>
      </c>
      <c r="AG109" s="200">
        <f t="shared" si="1"/>
        <v>13.75</v>
      </c>
    </row>
    <row r="110" spans="2:33" x14ac:dyDescent="0.25">
      <c r="B110" s="19" t="s">
        <v>53</v>
      </c>
      <c r="C110" s="22" t="s">
        <v>54</v>
      </c>
      <c r="D110" s="123">
        <v>10000</v>
      </c>
      <c r="E110" s="13">
        <v>66.53</v>
      </c>
      <c r="F110" s="1">
        <v>11.22</v>
      </c>
      <c r="G110" s="14">
        <v>162</v>
      </c>
      <c r="H110" s="155" t="s">
        <v>37</v>
      </c>
      <c r="I110" s="1" t="s">
        <v>37</v>
      </c>
      <c r="J110" s="14" t="s">
        <v>37</v>
      </c>
      <c r="K110" s="13">
        <v>0</v>
      </c>
      <c r="L110" s="1">
        <v>824</v>
      </c>
      <c r="M110" s="1">
        <v>974</v>
      </c>
      <c r="N110" s="1">
        <v>0</v>
      </c>
      <c r="O110" s="1">
        <v>6</v>
      </c>
      <c r="P110" s="1">
        <v>12</v>
      </c>
      <c r="Q110" s="1">
        <v>3361</v>
      </c>
      <c r="R110" s="13">
        <v>0</v>
      </c>
      <c r="S110" s="1">
        <v>0</v>
      </c>
      <c r="T110" s="1">
        <v>6</v>
      </c>
      <c r="U110" s="1">
        <v>13</v>
      </c>
      <c r="V110" s="1">
        <v>1</v>
      </c>
      <c r="W110" s="1">
        <v>4</v>
      </c>
      <c r="X110" s="9">
        <v>0</v>
      </c>
      <c r="Y110" s="13">
        <v>8</v>
      </c>
      <c r="Z110" s="1">
        <v>2</v>
      </c>
      <c r="AA110" s="14">
        <v>0</v>
      </c>
      <c r="AB110" s="13">
        <v>37</v>
      </c>
      <c r="AC110" s="1">
        <v>0</v>
      </c>
      <c r="AD110" s="1">
        <v>20</v>
      </c>
      <c r="AE110" s="14">
        <v>16</v>
      </c>
      <c r="AG110" s="200">
        <f t="shared" si="1"/>
        <v>4.5</v>
      </c>
    </row>
    <row r="111" spans="2:33" x14ac:dyDescent="0.25">
      <c r="B111" s="23" t="s">
        <v>55</v>
      </c>
      <c r="C111" s="24" t="s">
        <v>56</v>
      </c>
      <c r="D111" s="124">
        <v>4500</v>
      </c>
      <c r="E111" s="25">
        <v>68.430000000000007</v>
      </c>
      <c r="F111" s="26">
        <v>11.52</v>
      </c>
      <c r="G111" s="28">
        <v>163</v>
      </c>
      <c r="H111" s="156">
        <v>2.37</v>
      </c>
      <c r="I111" s="26">
        <v>3.48</v>
      </c>
      <c r="J111" s="28" t="s">
        <v>37</v>
      </c>
      <c r="K111" s="25">
        <v>356</v>
      </c>
      <c r="L111" s="26">
        <v>585</v>
      </c>
      <c r="M111" s="26">
        <v>695</v>
      </c>
      <c r="N111" s="26">
        <v>0</v>
      </c>
      <c r="O111" s="26">
        <v>34</v>
      </c>
      <c r="P111" s="26">
        <v>7</v>
      </c>
      <c r="Q111" s="26">
        <v>1358</v>
      </c>
      <c r="R111" s="25">
        <v>0</v>
      </c>
      <c r="S111" s="26">
        <v>12</v>
      </c>
      <c r="T111" s="26">
        <v>43</v>
      </c>
      <c r="U111" s="26">
        <v>83</v>
      </c>
      <c r="V111" s="26">
        <v>2</v>
      </c>
      <c r="W111" s="26">
        <v>3</v>
      </c>
      <c r="X111" s="27">
        <v>3</v>
      </c>
      <c r="Y111" s="25">
        <v>15</v>
      </c>
      <c r="Z111" s="26">
        <v>4</v>
      </c>
      <c r="AA111" s="28">
        <v>0</v>
      </c>
      <c r="AB111" s="25">
        <v>20</v>
      </c>
      <c r="AC111" s="26">
        <v>1</v>
      </c>
      <c r="AD111" s="26">
        <v>15</v>
      </c>
      <c r="AE111" s="28">
        <v>12</v>
      </c>
      <c r="AG111" s="200">
        <f t="shared" si="1"/>
        <v>55.333333333333329</v>
      </c>
    </row>
    <row r="112" spans="2:33" x14ac:dyDescent="0.25">
      <c r="B112" s="23" t="s">
        <v>57</v>
      </c>
      <c r="C112" s="24" t="s">
        <v>58</v>
      </c>
      <c r="D112" s="124">
        <v>3000</v>
      </c>
      <c r="E112" s="25">
        <v>47.33</v>
      </c>
      <c r="F112" s="26">
        <v>9.26</v>
      </c>
      <c r="G112" s="28">
        <v>183</v>
      </c>
      <c r="H112" s="156">
        <v>7.11</v>
      </c>
      <c r="I112" s="26">
        <v>2.4</v>
      </c>
      <c r="J112" s="28" t="s">
        <v>37</v>
      </c>
      <c r="K112" s="25">
        <v>3</v>
      </c>
      <c r="L112" s="26">
        <v>820</v>
      </c>
      <c r="M112" s="26">
        <v>894</v>
      </c>
      <c r="N112" s="26">
        <v>0</v>
      </c>
      <c r="O112" s="26">
        <v>3</v>
      </c>
      <c r="P112" s="26">
        <v>8</v>
      </c>
      <c r="Q112" s="26">
        <v>2823</v>
      </c>
      <c r="R112" s="25">
        <v>1</v>
      </c>
      <c r="S112" s="26">
        <v>0</v>
      </c>
      <c r="T112" s="26">
        <v>4</v>
      </c>
      <c r="U112" s="26">
        <v>12</v>
      </c>
      <c r="V112" s="26">
        <v>1</v>
      </c>
      <c r="W112" s="26">
        <v>0</v>
      </c>
      <c r="X112" s="27">
        <v>1</v>
      </c>
      <c r="Y112" s="25">
        <v>12</v>
      </c>
      <c r="Z112" s="26">
        <v>3</v>
      </c>
      <c r="AA112" s="28">
        <v>1</v>
      </c>
      <c r="AB112" s="25">
        <v>26</v>
      </c>
      <c r="AC112" s="26">
        <v>1</v>
      </c>
      <c r="AD112" s="26">
        <v>18</v>
      </c>
      <c r="AE112" s="28">
        <v>12</v>
      </c>
      <c r="AG112" s="200">
        <f t="shared" si="1"/>
        <v>10.666666666666666</v>
      </c>
    </row>
    <row r="113" spans="2:33" x14ac:dyDescent="0.25">
      <c r="B113" s="19" t="s">
        <v>59</v>
      </c>
      <c r="C113" s="22" t="s">
        <v>60</v>
      </c>
      <c r="D113" s="123">
        <v>7750</v>
      </c>
      <c r="E113" s="13">
        <v>93.63</v>
      </c>
      <c r="F113" s="1">
        <v>14.82</v>
      </c>
      <c r="G113" s="14">
        <v>166</v>
      </c>
      <c r="H113" s="155">
        <v>2.19</v>
      </c>
      <c r="I113" s="1">
        <v>4.25</v>
      </c>
      <c r="J113" s="14" t="s">
        <v>37</v>
      </c>
      <c r="K113" s="13">
        <v>0</v>
      </c>
      <c r="L113" s="1">
        <v>770</v>
      </c>
      <c r="M113" s="1">
        <v>977</v>
      </c>
      <c r="N113" s="1">
        <v>1</v>
      </c>
      <c r="O113" s="1">
        <v>6</v>
      </c>
      <c r="P113" s="1">
        <v>18</v>
      </c>
      <c r="Q113" s="1">
        <v>2845</v>
      </c>
      <c r="R113" s="13">
        <v>0</v>
      </c>
      <c r="S113" s="1">
        <v>0</v>
      </c>
      <c r="T113" s="1">
        <v>8</v>
      </c>
      <c r="U113" s="1">
        <v>17</v>
      </c>
      <c r="V113" s="1">
        <v>3</v>
      </c>
      <c r="W113" s="1">
        <v>16</v>
      </c>
      <c r="X113" s="9">
        <v>0</v>
      </c>
      <c r="Y113" s="13">
        <v>11</v>
      </c>
      <c r="Z113" s="1">
        <v>16</v>
      </c>
      <c r="AA113" s="14">
        <v>1</v>
      </c>
      <c r="AB113" s="13">
        <v>44</v>
      </c>
      <c r="AC113" s="1">
        <v>1</v>
      </c>
      <c r="AD113" s="1">
        <v>27</v>
      </c>
      <c r="AE113" s="14">
        <v>19</v>
      </c>
      <c r="AG113" s="200">
        <f>(R113*4+S113*4+T113*2+U113+V113*4+W113*4+X113*4)/D113*1000</f>
        <v>14.064516129032258</v>
      </c>
    </row>
    <row r="114" spans="2:33" x14ac:dyDescent="0.25">
      <c r="B114" s="19" t="s">
        <v>61</v>
      </c>
      <c r="C114" s="22" t="s">
        <v>62</v>
      </c>
      <c r="D114" s="123">
        <v>3000</v>
      </c>
      <c r="E114" s="13">
        <v>77</v>
      </c>
      <c r="F114" s="1">
        <v>13.5</v>
      </c>
      <c r="G114" s="14">
        <v>178</v>
      </c>
      <c r="H114" s="155">
        <v>11.6</v>
      </c>
      <c r="I114" s="1" t="s">
        <v>37</v>
      </c>
      <c r="J114" s="14" t="s">
        <v>37</v>
      </c>
      <c r="K114" s="13">
        <v>420</v>
      </c>
      <c r="L114" s="1">
        <v>790</v>
      </c>
      <c r="M114" s="1">
        <v>1392</v>
      </c>
      <c r="N114" s="1">
        <v>8</v>
      </c>
      <c r="O114" s="1">
        <v>11</v>
      </c>
      <c r="P114" s="1">
        <v>278</v>
      </c>
      <c r="Q114" s="1">
        <v>1942</v>
      </c>
      <c r="R114" s="13">
        <v>0</v>
      </c>
      <c r="S114" s="1">
        <v>0</v>
      </c>
      <c r="T114" s="1">
        <v>2</v>
      </c>
      <c r="U114" s="1">
        <v>4</v>
      </c>
      <c r="V114" s="1">
        <v>2</v>
      </c>
      <c r="W114" s="1">
        <v>2</v>
      </c>
      <c r="X114" s="9">
        <v>0</v>
      </c>
      <c r="Y114" s="13">
        <v>2</v>
      </c>
      <c r="Z114" s="1" t="s">
        <v>37</v>
      </c>
      <c r="AA114" s="14" t="s">
        <v>37</v>
      </c>
      <c r="AB114" s="13">
        <v>0.1</v>
      </c>
      <c r="AC114" s="1" t="s">
        <v>37</v>
      </c>
      <c r="AD114" s="1">
        <v>2</v>
      </c>
      <c r="AE114" s="14">
        <v>23</v>
      </c>
      <c r="AG114" s="200">
        <f t="shared" si="1"/>
        <v>8</v>
      </c>
    </row>
    <row r="115" spans="2:33" x14ac:dyDescent="0.25">
      <c r="B115" s="23" t="s">
        <v>63</v>
      </c>
      <c r="C115" s="29" t="s">
        <v>64</v>
      </c>
      <c r="D115" s="124">
        <v>5000</v>
      </c>
      <c r="E115" s="25">
        <v>55.17</v>
      </c>
      <c r="F115" s="26">
        <v>8.83</v>
      </c>
      <c r="G115" s="28">
        <v>138</v>
      </c>
      <c r="H115" s="156">
        <v>4.4400000000000004</v>
      </c>
      <c r="I115" s="26">
        <v>2.77</v>
      </c>
      <c r="J115" s="28">
        <v>198</v>
      </c>
      <c r="K115" s="25">
        <v>77</v>
      </c>
      <c r="L115" s="26">
        <v>707</v>
      </c>
      <c r="M115" s="26">
        <v>800</v>
      </c>
      <c r="N115" s="26">
        <v>0</v>
      </c>
      <c r="O115" s="26">
        <v>114</v>
      </c>
      <c r="P115" s="26">
        <v>12</v>
      </c>
      <c r="Q115" s="26">
        <v>1987</v>
      </c>
      <c r="R115" s="25">
        <v>0</v>
      </c>
      <c r="S115" s="26">
        <v>0</v>
      </c>
      <c r="T115" s="26">
        <v>4</v>
      </c>
      <c r="U115" s="26">
        <v>7</v>
      </c>
      <c r="V115" s="26">
        <v>1</v>
      </c>
      <c r="W115" s="26">
        <v>3</v>
      </c>
      <c r="X115" s="27"/>
      <c r="Y115" s="25">
        <v>6</v>
      </c>
      <c r="Z115" s="26">
        <v>4</v>
      </c>
      <c r="AA115" s="28">
        <v>9</v>
      </c>
      <c r="AB115" s="25">
        <v>23</v>
      </c>
      <c r="AC115" s="26">
        <v>0</v>
      </c>
      <c r="AD115" s="26">
        <v>13</v>
      </c>
      <c r="AE115" s="28">
        <v>9</v>
      </c>
      <c r="AG115" s="200">
        <f t="shared" si="1"/>
        <v>6.2</v>
      </c>
    </row>
    <row r="116" spans="2:33" x14ac:dyDescent="0.25">
      <c r="B116" s="23" t="s">
        <v>66</v>
      </c>
      <c r="C116" s="24" t="s">
        <v>65</v>
      </c>
      <c r="D116" s="124">
        <v>9000</v>
      </c>
      <c r="E116" s="25">
        <v>55.72</v>
      </c>
      <c r="F116" s="26">
        <v>10.1</v>
      </c>
      <c r="G116" s="28">
        <v>171</v>
      </c>
      <c r="H116" s="156">
        <v>5.38</v>
      </c>
      <c r="I116" s="26">
        <v>3.86</v>
      </c>
      <c r="J116" s="28" t="s">
        <v>37</v>
      </c>
      <c r="K116" s="25">
        <v>2</v>
      </c>
      <c r="L116" s="26">
        <v>884</v>
      </c>
      <c r="M116" s="26">
        <v>996</v>
      </c>
      <c r="N116" s="26" t="s">
        <v>37</v>
      </c>
      <c r="O116" s="26">
        <v>10</v>
      </c>
      <c r="P116" s="26">
        <v>11</v>
      </c>
      <c r="Q116" s="26">
        <v>3044</v>
      </c>
      <c r="R116" s="25">
        <v>0</v>
      </c>
      <c r="S116" s="26">
        <v>0</v>
      </c>
      <c r="T116" s="26">
        <v>8</v>
      </c>
      <c r="U116" s="26">
        <v>16</v>
      </c>
      <c r="V116" s="26">
        <v>1</v>
      </c>
      <c r="W116" s="26">
        <v>7</v>
      </c>
      <c r="X116" s="27"/>
      <c r="Y116" s="25">
        <v>19</v>
      </c>
      <c r="Z116" s="26">
        <v>2</v>
      </c>
      <c r="AA116" s="28">
        <v>1</v>
      </c>
      <c r="AB116" s="25" t="s">
        <v>37</v>
      </c>
      <c r="AC116" s="26" t="s">
        <v>37</v>
      </c>
      <c r="AD116" s="26">
        <v>21</v>
      </c>
      <c r="AE116" s="28">
        <v>15</v>
      </c>
      <c r="AG116" s="200">
        <f t="shared" si="1"/>
        <v>7.1111111111111116</v>
      </c>
    </row>
    <row r="117" spans="2:33" x14ac:dyDescent="0.25">
      <c r="B117" s="19" t="s">
        <v>67</v>
      </c>
      <c r="C117" s="22" t="s">
        <v>68</v>
      </c>
      <c r="D117" s="123">
        <v>8000</v>
      </c>
      <c r="E117" s="13">
        <v>50.22</v>
      </c>
      <c r="F117" s="1">
        <v>8.4499999999999993</v>
      </c>
      <c r="G117" s="14">
        <v>144</v>
      </c>
      <c r="H117" s="155">
        <v>4.72</v>
      </c>
      <c r="I117" s="1">
        <v>3.18</v>
      </c>
      <c r="J117" s="14" t="s">
        <v>37</v>
      </c>
      <c r="K117" s="13">
        <v>2</v>
      </c>
      <c r="L117" s="1">
        <v>816</v>
      </c>
      <c r="M117" s="1">
        <v>958</v>
      </c>
      <c r="N117" s="1">
        <v>0</v>
      </c>
      <c r="O117" s="1">
        <v>1638</v>
      </c>
      <c r="P117" s="1">
        <v>19</v>
      </c>
      <c r="Q117" s="1">
        <v>2991</v>
      </c>
      <c r="R117" s="13">
        <v>2</v>
      </c>
      <c r="S117" s="1">
        <v>1</v>
      </c>
      <c r="T117" s="1">
        <v>9</v>
      </c>
      <c r="U117" s="1">
        <v>14</v>
      </c>
      <c r="V117" s="1">
        <v>0</v>
      </c>
      <c r="W117" s="1">
        <v>7</v>
      </c>
      <c r="X117" s="9">
        <v>1</v>
      </c>
      <c r="Y117" s="13">
        <v>21</v>
      </c>
      <c r="Z117" s="1">
        <v>5</v>
      </c>
      <c r="AA117" s="14">
        <v>208</v>
      </c>
      <c r="AB117" s="13">
        <v>28</v>
      </c>
      <c r="AC117" s="1">
        <v>0</v>
      </c>
      <c r="AD117" s="1">
        <v>46</v>
      </c>
      <c r="AE117" s="14">
        <v>13</v>
      </c>
      <c r="AG117" s="200">
        <f t="shared" si="1"/>
        <v>9.5</v>
      </c>
    </row>
    <row r="118" spans="2:33" x14ac:dyDescent="0.25">
      <c r="B118" s="19" t="s">
        <v>69</v>
      </c>
      <c r="C118" s="30" t="s">
        <v>70</v>
      </c>
      <c r="D118" s="123">
        <v>10240</v>
      </c>
      <c r="E118" s="13">
        <v>55.05</v>
      </c>
      <c r="F118" s="1">
        <v>9.65</v>
      </c>
      <c r="G118" s="14">
        <v>161</v>
      </c>
      <c r="H118" s="155">
        <v>3.07</v>
      </c>
      <c r="I118" s="1">
        <v>4.32</v>
      </c>
      <c r="J118" s="14">
        <v>204</v>
      </c>
      <c r="K118" s="13">
        <v>11</v>
      </c>
      <c r="L118" s="1">
        <v>869</v>
      </c>
      <c r="M118" s="1">
        <v>1062</v>
      </c>
      <c r="N118" s="1">
        <v>0</v>
      </c>
      <c r="O118" s="1">
        <v>6</v>
      </c>
      <c r="P118" s="1">
        <v>8</v>
      </c>
      <c r="Q118" s="1">
        <v>2243</v>
      </c>
      <c r="R118" s="13">
        <v>0</v>
      </c>
      <c r="S118" s="1">
        <v>0</v>
      </c>
      <c r="T118" s="1">
        <v>8</v>
      </c>
      <c r="U118" s="1">
        <v>30</v>
      </c>
      <c r="V118" s="1">
        <v>1</v>
      </c>
      <c r="W118" s="1">
        <v>2</v>
      </c>
      <c r="X118" s="9">
        <v>0</v>
      </c>
      <c r="Y118" s="13">
        <v>17</v>
      </c>
      <c r="Z118" s="1">
        <v>177</v>
      </c>
      <c r="AA118" s="14">
        <v>185</v>
      </c>
      <c r="AB118" s="13">
        <v>34</v>
      </c>
      <c r="AC118" s="1">
        <v>1</v>
      </c>
      <c r="AD118" s="1">
        <v>21</v>
      </c>
      <c r="AE118" s="14">
        <v>14</v>
      </c>
      <c r="AG118" s="200">
        <f t="shared" si="1"/>
        <v>5.6640625</v>
      </c>
    </row>
    <row r="119" spans="2:33" x14ac:dyDescent="0.25">
      <c r="B119" s="23" t="s">
        <v>67</v>
      </c>
      <c r="C119" s="24" t="s">
        <v>71</v>
      </c>
      <c r="D119" s="124">
        <v>10800</v>
      </c>
      <c r="E119" s="25">
        <v>71.709999999999994</v>
      </c>
      <c r="F119" s="26">
        <v>12.15</v>
      </c>
      <c r="G119" s="28">
        <v>168</v>
      </c>
      <c r="H119" s="156">
        <v>2.41</v>
      </c>
      <c r="I119" s="26">
        <v>4.55</v>
      </c>
      <c r="J119" s="28">
        <v>214</v>
      </c>
      <c r="K119" s="25">
        <v>4</v>
      </c>
      <c r="L119" s="26">
        <v>802</v>
      </c>
      <c r="M119" s="26">
        <v>962</v>
      </c>
      <c r="N119" s="26">
        <v>0</v>
      </c>
      <c r="O119" s="26">
        <v>1760</v>
      </c>
      <c r="P119" s="26">
        <v>21</v>
      </c>
      <c r="Q119" s="26">
        <v>2299</v>
      </c>
      <c r="R119" s="25">
        <v>0</v>
      </c>
      <c r="S119" s="26">
        <v>1</v>
      </c>
      <c r="T119" s="26">
        <v>9</v>
      </c>
      <c r="U119" s="26">
        <v>62</v>
      </c>
      <c r="V119" s="26">
        <v>10</v>
      </c>
      <c r="W119" s="26">
        <v>3</v>
      </c>
      <c r="X119" s="27">
        <v>1</v>
      </c>
      <c r="Y119" s="25">
        <v>36</v>
      </c>
      <c r="Z119" s="26">
        <v>5</v>
      </c>
      <c r="AA119" s="28">
        <v>1</v>
      </c>
      <c r="AB119" s="25">
        <v>30</v>
      </c>
      <c r="AC119" s="26">
        <v>0</v>
      </c>
      <c r="AD119" s="26">
        <v>58</v>
      </c>
      <c r="AE119" s="28">
        <v>17</v>
      </c>
      <c r="AG119" s="200">
        <f t="shared" si="1"/>
        <v>12.962962962962962</v>
      </c>
    </row>
    <row r="120" spans="2:33" x14ac:dyDescent="0.25">
      <c r="B120" s="23" t="s">
        <v>83</v>
      </c>
      <c r="C120" s="24" t="s">
        <v>72</v>
      </c>
      <c r="D120" s="124">
        <v>6000</v>
      </c>
      <c r="E120" s="25">
        <v>69.58</v>
      </c>
      <c r="F120" s="26">
        <v>12.62</v>
      </c>
      <c r="G120" s="28">
        <v>183</v>
      </c>
      <c r="H120" s="156">
        <v>5.05</v>
      </c>
      <c r="I120" s="26">
        <v>2.65</v>
      </c>
      <c r="J120" s="28">
        <v>198</v>
      </c>
      <c r="K120" s="25">
        <v>4</v>
      </c>
      <c r="L120" s="26">
        <v>708</v>
      </c>
      <c r="M120" s="26">
        <v>763</v>
      </c>
      <c r="N120" s="26">
        <v>0</v>
      </c>
      <c r="O120" s="26">
        <v>6</v>
      </c>
      <c r="P120" s="26">
        <v>9</v>
      </c>
      <c r="Q120" s="26">
        <v>2147</v>
      </c>
      <c r="R120" s="25">
        <v>0</v>
      </c>
      <c r="S120" s="26">
        <v>0</v>
      </c>
      <c r="T120" s="26">
        <v>2</v>
      </c>
      <c r="U120" s="26">
        <v>41</v>
      </c>
      <c r="V120" s="26">
        <v>2</v>
      </c>
      <c r="W120" s="26">
        <v>3</v>
      </c>
      <c r="X120" s="27">
        <v>0</v>
      </c>
      <c r="Y120" s="25">
        <v>4</v>
      </c>
      <c r="Z120" s="26">
        <v>5</v>
      </c>
      <c r="AA120" s="28">
        <v>1</v>
      </c>
      <c r="AB120" s="25">
        <v>22</v>
      </c>
      <c r="AC120" s="26">
        <v>0</v>
      </c>
      <c r="AD120" s="26">
        <v>24</v>
      </c>
      <c r="AE120" s="28">
        <v>10</v>
      </c>
      <c r="AG120" s="200">
        <f t="shared" si="1"/>
        <v>10.833333333333334</v>
      </c>
    </row>
    <row r="121" spans="2:33" x14ac:dyDescent="0.25">
      <c r="B121" s="19" t="s">
        <v>74</v>
      </c>
      <c r="C121" s="22" t="s">
        <v>73</v>
      </c>
      <c r="D121" s="123">
        <v>7000</v>
      </c>
      <c r="E121" s="13">
        <v>67</v>
      </c>
      <c r="F121" s="1">
        <v>11.7</v>
      </c>
      <c r="G121" s="14">
        <v>172</v>
      </c>
      <c r="H121" s="155">
        <v>6.8</v>
      </c>
      <c r="I121" s="1" t="s">
        <v>37</v>
      </c>
      <c r="J121" s="14" t="s">
        <v>37</v>
      </c>
      <c r="K121" s="13">
        <v>6</v>
      </c>
      <c r="L121" s="1">
        <v>784</v>
      </c>
      <c r="M121" s="1">
        <v>1299</v>
      </c>
      <c r="N121" s="1">
        <v>4</v>
      </c>
      <c r="O121" s="1">
        <v>4</v>
      </c>
      <c r="P121" s="1">
        <v>300</v>
      </c>
      <c r="Q121" s="1">
        <v>1414</v>
      </c>
      <c r="R121" s="13">
        <v>0</v>
      </c>
      <c r="S121" s="1">
        <v>0</v>
      </c>
      <c r="T121" s="1">
        <v>6</v>
      </c>
      <c r="U121" s="1">
        <v>18</v>
      </c>
      <c r="V121" s="1">
        <v>2</v>
      </c>
      <c r="W121" s="1">
        <v>6</v>
      </c>
      <c r="X121" s="9">
        <v>0</v>
      </c>
      <c r="Y121" s="13">
        <v>8</v>
      </c>
      <c r="Z121" s="1" t="s">
        <v>37</v>
      </c>
      <c r="AA121" s="14" t="s">
        <v>37</v>
      </c>
      <c r="AB121" s="13" t="s">
        <v>37</v>
      </c>
      <c r="AC121" s="1" t="s">
        <v>37</v>
      </c>
      <c r="AD121" s="1">
        <v>54</v>
      </c>
      <c r="AE121" s="14">
        <v>22</v>
      </c>
      <c r="AG121" s="200">
        <f t="shared" si="1"/>
        <v>8.8571428571428577</v>
      </c>
    </row>
    <row r="122" spans="2:33" x14ac:dyDescent="0.25">
      <c r="B122" s="19" t="s">
        <v>75</v>
      </c>
      <c r="C122" s="22" t="s">
        <v>76</v>
      </c>
      <c r="D122" s="123">
        <v>9300</v>
      </c>
      <c r="E122" s="13">
        <v>32.31</v>
      </c>
      <c r="F122" s="1">
        <v>6.95</v>
      </c>
      <c r="G122" s="14">
        <v>184</v>
      </c>
      <c r="H122" s="155">
        <v>2.41</v>
      </c>
      <c r="I122" s="1">
        <v>3.19</v>
      </c>
      <c r="J122" s="14" t="s">
        <v>37</v>
      </c>
      <c r="K122" s="13">
        <v>166</v>
      </c>
      <c r="L122" s="1">
        <v>708</v>
      </c>
      <c r="M122" s="1">
        <v>805</v>
      </c>
      <c r="N122" s="1">
        <v>0</v>
      </c>
      <c r="O122" s="1">
        <v>33</v>
      </c>
      <c r="P122" s="1">
        <v>6</v>
      </c>
      <c r="Q122" s="1">
        <v>2042</v>
      </c>
      <c r="R122" s="13">
        <v>4</v>
      </c>
      <c r="S122" s="1">
        <v>0</v>
      </c>
      <c r="T122" s="1">
        <v>10</v>
      </c>
      <c r="U122" s="1">
        <v>24</v>
      </c>
      <c r="V122" s="1">
        <v>0</v>
      </c>
      <c r="W122" s="1">
        <v>3</v>
      </c>
      <c r="X122" s="9"/>
      <c r="Y122" s="13">
        <v>21</v>
      </c>
      <c r="Z122" s="1">
        <v>8</v>
      </c>
      <c r="AA122" s="14">
        <v>2</v>
      </c>
      <c r="AB122" s="13">
        <v>76</v>
      </c>
      <c r="AC122" s="1">
        <v>0</v>
      </c>
      <c r="AD122" s="1">
        <v>28</v>
      </c>
      <c r="AE122" s="14">
        <v>15</v>
      </c>
      <c r="AG122" s="200">
        <f t="shared" si="1"/>
        <v>7.741935483870968</v>
      </c>
    </row>
    <row r="123" spans="2:33" x14ac:dyDescent="0.25">
      <c r="B123" s="23" t="s">
        <v>77</v>
      </c>
      <c r="C123" s="24" t="s">
        <v>78</v>
      </c>
      <c r="D123" s="124">
        <v>5000</v>
      </c>
      <c r="E123" s="25">
        <v>58</v>
      </c>
      <c r="F123" s="26">
        <v>10</v>
      </c>
      <c r="G123" s="28">
        <v>161</v>
      </c>
      <c r="H123" s="156">
        <v>5.2</v>
      </c>
      <c r="I123" s="26" t="s">
        <v>37</v>
      </c>
      <c r="J123" s="28" t="s">
        <v>37</v>
      </c>
      <c r="K123" s="25">
        <v>5</v>
      </c>
      <c r="L123" s="26">
        <v>577</v>
      </c>
      <c r="M123" s="26">
        <v>971</v>
      </c>
      <c r="N123" s="26">
        <v>5</v>
      </c>
      <c r="O123" s="26">
        <v>24</v>
      </c>
      <c r="P123" s="26">
        <v>25</v>
      </c>
      <c r="Q123" s="26">
        <v>1985</v>
      </c>
      <c r="R123" s="25">
        <v>4</v>
      </c>
      <c r="S123" s="26">
        <v>2</v>
      </c>
      <c r="T123" s="26">
        <v>12</v>
      </c>
      <c r="U123" s="26">
        <v>19</v>
      </c>
      <c r="V123" s="26">
        <v>4</v>
      </c>
      <c r="W123" s="26">
        <v>8</v>
      </c>
      <c r="X123" s="27">
        <v>1</v>
      </c>
      <c r="Y123" s="25">
        <v>21</v>
      </c>
      <c r="Z123" s="26">
        <v>303</v>
      </c>
      <c r="AA123" s="28">
        <v>8</v>
      </c>
      <c r="AB123" s="25" t="s">
        <v>37</v>
      </c>
      <c r="AC123" s="26" t="s">
        <v>37</v>
      </c>
      <c r="AD123" s="26">
        <v>8.4</v>
      </c>
      <c r="AE123" s="28">
        <v>2.9</v>
      </c>
      <c r="AG123" s="200">
        <f t="shared" si="1"/>
        <v>23.8</v>
      </c>
    </row>
    <row r="124" spans="2:33" x14ac:dyDescent="0.25">
      <c r="B124" s="23" t="s">
        <v>79</v>
      </c>
      <c r="C124" s="24" t="s">
        <v>80</v>
      </c>
      <c r="D124" s="124">
        <v>12000</v>
      </c>
      <c r="E124" s="25">
        <v>57.76</v>
      </c>
      <c r="F124" s="26">
        <v>10</v>
      </c>
      <c r="G124" s="28">
        <v>161</v>
      </c>
      <c r="H124" s="156">
        <v>4.71</v>
      </c>
      <c r="I124" s="26">
        <v>3.63</v>
      </c>
      <c r="J124" s="28"/>
      <c r="K124" s="25">
        <v>106</v>
      </c>
      <c r="L124" s="26">
        <v>706</v>
      </c>
      <c r="M124" s="26">
        <v>829</v>
      </c>
      <c r="N124" s="26">
        <v>2</v>
      </c>
      <c r="O124" s="26">
        <v>74</v>
      </c>
      <c r="P124" s="26">
        <v>8</v>
      </c>
      <c r="Q124" s="26">
        <v>3020</v>
      </c>
      <c r="R124" s="25">
        <v>0</v>
      </c>
      <c r="S124" s="26">
        <v>0</v>
      </c>
      <c r="T124" s="26">
        <v>13</v>
      </c>
      <c r="U124" s="26">
        <v>52</v>
      </c>
      <c r="V124" s="26">
        <v>1</v>
      </c>
      <c r="W124" s="26">
        <v>19</v>
      </c>
      <c r="X124" s="27"/>
      <c r="Y124" s="25">
        <v>14</v>
      </c>
      <c r="Z124" s="26">
        <v>13</v>
      </c>
      <c r="AA124" s="28">
        <v>0</v>
      </c>
      <c r="AB124" s="25">
        <v>29</v>
      </c>
      <c r="AC124" s="26">
        <v>0</v>
      </c>
      <c r="AD124" s="26">
        <v>28</v>
      </c>
      <c r="AE124" s="28">
        <v>17</v>
      </c>
      <c r="AG124" s="200">
        <f t="shared" si="1"/>
        <v>13.166666666666666</v>
      </c>
    </row>
    <row r="125" spans="2:33" x14ac:dyDescent="0.25">
      <c r="B125" s="31" t="s">
        <v>81</v>
      </c>
      <c r="C125" s="32" t="s">
        <v>82</v>
      </c>
      <c r="D125" s="125">
        <v>7000</v>
      </c>
      <c r="E125" s="33">
        <v>67.87</v>
      </c>
      <c r="F125" s="34">
        <v>11.93</v>
      </c>
      <c r="G125" s="36">
        <v>174</v>
      </c>
      <c r="H125" s="157">
        <v>5.42</v>
      </c>
      <c r="I125" s="34">
        <v>4.47</v>
      </c>
      <c r="J125" s="36">
        <v>219</v>
      </c>
      <c r="K125" s="33">
        <v>6</v>
      </c>
      <c r="L125" s="34">
        <v>832</v>
      </c>
      <c r="M125" s="34">
        <v>977</v>
      </c>
      <c r="N125" s="34">
        <v>0</v>
      </c>
      <c r="O125" s="34">
        <v>17</v>
      </c>
      <c r="P125" s="34">
        <v>778</v>
      </c>
      <c r="Q125" s="34">
        <v>1359</v>
      </c>
      <c r="R125" s="33">
        <v>0</v>
      </c>
      <c r="S125" s="34">
        <v>0</v>
      </c>
      <c r="T125" s="34">
        <v>4</v>
      </c>
      <c r="U125" s="34">
        <v>17</v>
      </c>
      <c r="V125" s="34">
        <v>0</v>
      </c>
      <c r="W125" s="34">
        <v>6</v>
      </c>
      <c r="X125" s="35">
        <v>1</v>
      </c>
      <c r="Y125" s="33">
        <v>18</v>
      </c>
      <c r="Z125" s="34">
        <v>4</v>
      </c>
      <c r="AA125" s="36">
        <v>1</v>
      </c>
      <c r="AB125" s="33">
        <v>29</v>
      </c>
      <c r="AC125" s="34">
        <v>0</v>
      </c>
      <c r="AD125" s="34">
        <v>63</v>
      </c>
      <c r="AE125" s="36">
        <v>15</v>
      </c>
      <c r="AG125" s="200">
        <f t="shared" si="1"/>
        <v>7.5714285714285721</v>
      </c>
    </row>
    <row r="126" spans="2:33" x14ac:dyDescent="0.25">
      <c r="B126" s="31" t="s">
        <v>83</v>
      </c>
      <c r="C126" s="32" t="s">
        <v>84</v>
      </c>
      <c r="D126" s="125">
        <v>10000</v>
      </c>
      <c r="E126" s="33">
        <v>68.11</v>
      </c>
      <c r="F126" s="34">
        <v>12.17</v>
      </c>
      <c r="G126" s="36">
        <v>178</v>
      </c>
      <c r="H126" s="157">
        <v>4.1399999999999997</v>
      </c>
      <c r="I126" s="34" t="s">
        <v>37</v>
      </c>
      <c r="J126" s="36" t="s">
        <v>37</v>
      </c>
      <c r="K126" s="33">
        <v>0</v>
      </c>
      <c r="L126" s="34">
        <v>673</v>
      </c>
      <c r="M126" s="34">
        <v>847</v>
      </c>
      <c r="N126" s="34">
        <v>0</v>
      </c>
      <c r="O126" s="34">
        <v>6</v>
      </c>
      <c r="P126" s="34">
        <v>18</v>
      </c>
      <c r="Q126" s="34">
        <v>2344</v>
      </c>
      <c r="R126" s="33">
        <v>2</v>
      </c>
      <c r="S126" s="34">
        <v>2</v>
      </c>
      <c r="T126" s="34">
        <v>3</v>
      </c>
      <c r="U126" s="34">
        <v>12</v>
      </c>
      <c r="V126" s="34">
        <v>2</v>
      </c>
      <c r="W126" s="34">
        <v>2</v>
      </c>
      <c r="X126" s="35">
        <v>0</v>
      </c>
      <c r="Y126" s="33">
        <v>14</v>
      </c>
      <c r="Z126" s="34">
        <v>5</v>
      </c>
      <c r="AA126" s="36">
        <v>3</v>
      </c>
      <c r="AB126" s="33" t="s">
        <v>37</v>
      </c>
      <c r="AC126" s="34" t="s">
        <v>37</v>
      </c>
      <c r="AD126" s="34" t="s">
        <v>37</v>
      </c>
      <c r="AE126" s="36" t="s">
        <v>37</v>
      </c>
      <c r="AG126" s="200">
        <f t="shared" si="1"/>
        <v>5</v>
      </c>
    </row>
    <row r="127" spans="2:33" x14ac:dyDescent="0.25">
      <c r="B127" s="23" t="s">
        <v>85</v>
      </c>
      <c r="C127" s="24" t="s">
        <v>86</v>
      </c>
      <c r="D127" s="124">
        <v>10130</v>
      </c>
      <c r="E127" s="25">
        <v>65.599999999999994</v>
      </c>
      <c r="F127" s="26">
        <v>11.03</v>
      </c>
      <c r="G127" s="28">
        <v>161</v>
      </c>
      <c r="H127" s="156">
        <v>5.28</v>
      </c>
      <c r="I127" s="26">
        <v>4.4800000000000004</v>
      </c>
      <c r="J127" s="28">
        <v>204</v>
      </c>
      <c r="K127" s="25">
        <v>37</v>
      </c>
      <c r="L127" s="26">
        <v>775</v>
      </c>
      <c r="M127" s="26">
        <v>941</v>
      </c>
      <c r="N127" s="26">
        <v>0</v>
      </c>
      <c r="O127" s="26">
        <v>21</v>
      </c>
      <c r="P127" s="26">
        <v>107</v>
      </c>
      <c r="Q127" s="26">
        <v>2874</v>
      </c>
      <c r="R127" s="25">
        <v>823</v>
      </c>
      <c r="S127" s="26">
        <v>3</v>
      </c>
      <c r="T127" s="26">
        <v>92</v>
      </c>
      <c r="U127" s="26">
        <v>58</v>
      </c>
      <c r="V127" s="26">
        <v>2</v>
      </c>
      <c r="W127" s="26">
        <v>93</v>
      </c>
      <c r="X127" s="27"/>
      <c r="Y127" s="25">
        <v>124</v>
      </c>
      <c r="Z127" s="26">
        <v>7</v>
      </c>
      <c r="AA127" s="28">
        <v>4</v>
      </c>
      <c r="AB127" s="25">
        <v>34</v>
      </c>
      <c r="AC127" s="26">
        <v>0</v>
      </c>
      <c r="AD127" s="26">
        <v>24</v>
      </c>
      <c r="AE127" s="28">
        <v>15</v>
      </c>
      <c r="AG127" s="200">
        <f t="shared" si="1"/>
        <v>387.56169792694965</v>
      </c>
    </row>
    <row r="128" spans="2:33" x14ac:dyDescent="0.25">
      <c r="B128" s="23" t="s">
        <v>87</v>
      </c>
      <c r="C128" s="24" t="s">
        <v>88</v>
      </c>
      <c r="D128" s="124">
        <v>8500</v>
      </c>
      <c r="E128" s="25">
        <v>72.900000000000006</v>
      </c>
      <c r="F128" s="26">
        <v>12.48</v>
      </c>
      <c r="G128" s="28">
        <v>171</v>
      </c>
      <c r="H128" s="156">
        <v>1.75</v>
      </c>
      <c r="I128" s="26">
        <v>2.5</v>
      </c>
      <c r="J128" s="28" t="s">
        <v>37</v>
      </c>
      <c r="K128" s="25">
        <v>0</v>
      </c>
      <c r="L128" s="26">
        <v>941</v>
      </c>
      <c r="M128" s="26">
        <v>1192</v>
      </c>
      <c r="N128" s="26">
        <v>0</v>
      </c>
      <c r="O128" s="26">
        <v>32</v>
      </c>
      <c r="P128" s="26">
        <v>29</v>
      </c>
      <c r="Q128" s="26">
        <v>3136</v>
      </c>
      <c r="R128" s="25">
        <v>0</v>
      </c>
      <c r="S128" s="26">
        <v>0</v>
      </c>
      <c r="T128" s="26">
        <v>12</v>
      </c>
      <c r="U128" s="26">
        <v>34</v>
      </c>
      <c r="V128" s="26">
        <v>0</v>
      </c>
      <c r="W128" s="26">
        <v>0</v>
      </c>
      <c r="X128" s="27">
        <v>0</v>
      </c>
      <c r="Y128" s="25">
        <v>18</v>
      </c>
      <c r="Z128" s="26">
        <v>7</v>
      </c>
      <c r="AA128" s="28">
        <v>0</v>
      </c>
      <c r="AB128" s="25"/>
      <c r="AC128" s="26"/>
      <c r="AD128" s="26">
        <v>8.6</v>
      </c>
      <c r="AE128" s="28">
        <v>8.6</v>
      </c>
      <c r="AG128" s="200">
        <f t="shared" si="1"/>
        <v>6.8235294117647056</v>
      </c>
    </row>
    <row r="129" spans="2:33" x14ac:dyDescent="0.25">
      <c r="B129" s="31" t="s">
        <v>93</v>
      </c>
      <c r="C129" s="32" t="s">
        <v>94</v>
      </c>
      <c r="D129" s="125">
        <v>10000</v>
      </c>
      <c r="E129" s="33">
        <v>72.819999999999993</v>
      </c>
      <c r="F129" s="34">
        <v>12.04</v>
      </c>
      <c r="G129" s="36">
        <v>163</v>
      </c>
      <c r="H129" s="157">
        <v>2.8</v>
      </c>
      <c r="I129" s="34">
        <v>4.4000000000000004</v>
      </c>
      <c r="J129" s="36"/>
      <c r="K129" s="33">
        <v>25</v>
      </c>
      <c r="L129" s="34">
        <v>836</v>
      </c>
      <c r="M129" s="34">
        <v>965</v>
      </c>
      <c r="N129" s="34">
        <v>0</v>
      </c>
      <c r="O129" s="34">
        <v>40</v>
      </c>
      <c r="P129" s="34">
        <v>26</v>
      </c>
      <c r="Q129" s="34">
        <v>3166</v>
      </c>
      <c r="R129" s="33">
        <v>0</v>
      </c>
      <c r="S129" s="34">
        <v>0</v>
      </c>
      <c r="T129" s="34">
        <v>3</v>
      </c>
      <c r="U129" s="34">
        <v>38</v>
      </c>
      <c r="V129" s="34">
        <v>1</v>
      </c>
      <c r="W129" s="34">
        <v>4</v>
      </c>
      <c r="X129" s="35"/>
      <c r="Y129" s="33">
        <v>14</v>
      </c>
      <c r="Z129" s="34">
        <v>5</v>
      </c>
      <c r="AA129" s="36">
        <v>1</v>
      </c>
      <c r="AB129" s="33">
        <v>33</v>
      </c>
      <c r="AC129" s="34">
        <v>0</v>
      </c>
      <c r="AD129" s="34">
        <v>56</v>
      </c>
      <c r="AE129" s="36">
        <v>16</v>
      </c>
      <c r="AG129" s="200">
        <f t="shared" si="1"/>
        <v>6.4</v>
      </c>
    </row>
    <row r="130" spans="2:33" x14ac:dyDescent="0.25">
      <c r="B130" s="31" t="s">
        <v>95</v>
      </c>
      <c r="C130" s="32" t="s">
        <v>96</v>
      </c>
      <c r="D130" s="125">
        <v>7500</v>
      </c>
      <c r="E130" s="33">
        <v>55.99</v>
      </c>
      <c r="F130" s="34">
        <v>10.24</v>
      </c>
      <c r="G130" s="36">
        <v>174</v>
      </c>
      <c r="H130" s="157">
        <v>4.6399999999999997</v>
      </c>
      <c r="I130" s="34"/>
      <c r="J130" s="36"/>
      <c r="K130" s="33">
        <v>0</v>
      </c>
      <c r="L130" s="34">
        <v>799</v>
      </c>
      <c r="M130" s="34">
        <v>1089</v>
      </c>
      <c r="N130" s="34">
        <v>0</v>
      </c>
      <c r="O130" s="34">
        <v>0</v>
      </c>
      <c r="P130" s="34">
        <v>11</v>
      </c>
      <c r="Q130" s="34">
        <v>2660</v>
      </c>
      <c r="R130" s="33">
        <v>0</v>
      </c>
      <c r="S130" s="34">
        <v>0</v>
      </c>
      <c r="T130" s="34">
        <v>8</v>
      </c>
      <c r="U130" s="34">
        <v>14</v>
      </c>
      <c r="V130" s="34">
        <v>0</v>
      </c>
      <c r="W130" s="34">
        <v>6</v>
      </c>
      <c r="X130" s="35">
        <v>0</v>
      </c>
      <c r="Y130" s="33">
        <v>12</v>
      </c>
      <c r="Z130" s="34">
        <v>0</v>
      </c>
      <c r="AA130" s="36">
        <v>0</v>
      </c>
      <c r="AB130" s="33"/>
      <c r="AC130" s="34"/>
      <c r="AD130" s="34"/>
      <c r="AE130" s="36"/>
      <c r="AG130" s="200">
        <f t="shared" si="1"/>
        <v>7.2</v>
      </c>
    </row>
    <row r="131" spans="2:33" x14ac:dyDescent="0.25">
      <c r="B131" s="23" t="s">
        <v>97</v>
      </c>
      <c r="C131" s="24" t="s">
        <v>98</v>
      </c>
      <c r="D131" s="124">
        <v>7561</v>
      </c>
      <c r="E131" s="25">
        <v>75.13</v>
      </c>
      <c r="F131" s="26">
        <v>12.31</v>
      </c>
      <c r="G131" s="28">
        <v>162</v>
      </c>
      <c r="H131" s="156">
        <v>3.22</v>
      </c>
      <c r="I131" s="26">
        <v>4.3099999999999996</v>
      </c>
      <c r="J131" s="28"/>
      <c r="K131" s="25">
        <v>1</v>
      </c>
      <c r="L131" s="26">
        <v>810</v>
      </c>
      <c r="M131" s="26">
        <v>988</v>
      </c>
      <c r="N131" s="26">
        <v>0</v>
      </c>
      <c r="O131" s="26">
        <v>4</v>
      </c>
      <c r="P131" s="26">
        <v>9</v>
      </c>
      <c r="Q131" s="26">
        <v>2941</v>
      </c>
      <c r="R131" s="25">
        <v>0</v>
      </c>
      <c r="S131" s="26">
        <v>0</v>
      </c>
      <c r="T131" s="26">
        <v>5</v>
      </c>
      <c r="U131" s="26">
        <v>10</v>
      </c>
      <c r="V131" s="26">
        <v>1</v>
      </c>
      <c r="W131" s="26">
        <v>9</v>
      </c>
      <c r="X131" s="27">
        <v>1</v>
      </c>
      <c r="Y131" s="25">
        <v>5</v>
      </c>
      <c r="Z131" s="26">
        <v>3</v>
      </c>
      <c r="AA131" s="28">
        <v>1</v>
      </c>
      <c r="AB131" s="25">
        <v>31</v>
      </c>
      <c r="AC131" s="26">
        <v>0</v>
      </c>
      <c r="AD131" s="26">
        <v>25</v>
      </c>
      <c r="AE131" s="28">
        <v>18</v>
      </c>
      <c r="AG131" s="200">
        <f t="shared" si="1"/>
        <v>8.4644888242295995</v>
      </c>
    </row>
    <row r="132" spans="2:33" x14ac:dyDescent="0.25">
      <c r="B132" s="23" t="s">
        <v>99</v>
      </c>
      <c r="C132" s="24" t="s">
        <v>100</v>
      </c>
      <c r="D132" s="124">
        <v>8100</v>
      </c>
      <c r="E132" s="25">
        <v>57.6</v>
      </c>
      <c r="F132" s="26">
        <v>10.37</v>
      </c>
      <c r="G132" s="28">
        <v>171</v>
      </c>
      <c r="H132" s="156">
        <v>7.66</v>
      </c>
      <c r="I132" s="26">
        <v>2.75</v>
      </c>
      <c r="J132" s="28"/>
      <c r="K132" s="25">
        <v>14</v>
      </c>
      <c r="L132" s="26">
        <v>1206</v>
      </c>
      <c r="M132" s="26">
        <v>1306</v>
      </c>
      <c r="N132" s="26">
        <v>0</v>
      </c>
      <c r="O132" s="26">
        <v>7</v>
      </c>
      <c r="P132" s="26">
        <v>10</v>
      </c>
      <c r="Q132" s="26">
        <v>3140</v>
      </c>
      <c r="R132" s="25">
        <v>0</v>
      </c>
      <c r="S132" s="26">
        <v>0</v>
      </c>
      <c r="T132" s="26">
        <v>5</v>
      </c>
      <c r="U132" s="26">
        <v>24</v>
      </c>
      <c r="V132" s="26">
        <v>2</v>
      </c>
      <c r="W132" s="26">
        <v>2</v>
      </c>
      <c r="X132" s="27">
        <v>2</v>
      </c>
      <c r="Y132" s="25">
        <v>4</v>
      </c>
      <c r="Z132" s="26">
        <v>9</v>
      </c>
      <c r="AA132" s="28">
        <v>3</v>
      </c>
      <c r="AB132" s="25">
        <v>14</v>
      </c>
      <c r="AC132" s="26">
        <v>0</v>
      </c>
      <c r="AD132" s="26">
        <v>14</v>
      </c>
      <c r="AE132" s="28">
        <v>7</v>
      </c>
      <c r="AF132" s="166">
        <v>7</v>
      </c>
      <c r="AG132" s="200">
        <f t="shared" si="1"/>
        <v>7.1604938271604945</v>
      </c>
    </row>
    <row r="133" spans="2:33" x14ac:dyDescent="0.25">
      <c r="B133" s="31" t="s">
        <v>47</v>
      </c>
      <c r="C133" s="32" t="s">
        <v>101</v>
      </c>
      <c r="D133" s="125">
        <v>6000</v>
      </c>
      <c r="E133" s="33">
        <v>75.95</v>
      </c>
      <c r="F133" s="34">
        <v>12.75</v>
      </c>
      <c r="G133" s="36">
        <v>169</v>
      </c>
      <c r="H133" s="157">
        <v>3.35</v>
      </c>
      <c r="I133" s="34">
        <v>3.2</v>
      </c>
      <c r="J133" s="36">
        <v>201</v>
      </c>
      <c r="K133" s="33">
        <v>42</v>
      </c>
      <c r="L133" s="34">
        <v>1017</v>
      </c>
      <c r="M133" s="34">
        <v>1100</v>
      </c>
      <c r="N133" s="34">
        <v>0</v>
      </c>
      <c r="O133" s="34">
        <v>21</v>
      </c>
      <c r="P133" s="34">
        <v>101</v>
      </c>
      <c r="Q133" s="34">
        <v>2257</v>
      </c>
      <c r="R133" s="33">
        <v>0</v>
      </c>
      <c r="S133" s="34">
        <v>1</v>
      </c>
      <c r="T133" s="34">
        <v>3</v>
      </c>
      <c r="U133" s="34">
        <v>8</v>
      </c>
      <c r="V133" s="34">
        <v>1</v>
      </c>
      <c r="W133" s="34">
        <v>2</v>
      </c>
      <c r="X133" s="35">
        <v>0</v>
      </c>
      <c r="Y133" s="33">
        <v>10</v>
      </c>
      <c r="Z133" s="34">
        <v>1</v>
      </c>
      <c r="AA133" s="36">
        <v>1</v>
      </c>
      <c r="AB133" s="33">
        <v>26</v>
      </c>
      <c r="AC133" s="34">
        <v>0</v>
      </c>
      <c r="AD133" s="34">
        <v>43</v>
      </c>
      <c r="AE133" s="36">
        <v>12</v>
      </c>
      <c r="AG133" s="200">
        <f t="shared" ref="AG133:AG178" si="2">(R133*4+S133*4+T133*2+U133+V133*4+W133*4+X133*4)/D133*1000</f>
        <v>5</v>
      </c>
    </row>
    <row r="134" spans="2:33" x14ac:dyDescent="0.25">
      <c r="B134" s="31" t="s">
        <v>102</v>
      </c>
      <c r="C134" s="32" t="s">
        <v>103</v>
      </c>
      <c r="D134" s="125">
        <v>7200</v>
      </c>
      <c r="E134" s="33">
        <v>86</v>
      </c>
      <c r="F134" s="34">
        <v>14.3</v>
      </c>
      <c r="G134" s="36">
        <v>173</v>
      </c>
      <c r="H134" s="157">
        <v>3.6</v>
      </c>
      <c r="I134" s="34"/>
      <c r="J134" s="36"/>
      <c r="K134" s="33"/>
      <c r="L134" s="34">
        <v>589</v>
      </c>
      <c r="M134" s="34">
        <v>906</v>
      </c>
      <c r="N134" s="34">
        <v>0</v>
      </c>
      <c r="O134" s="34">
        <v>17</v>
      </c>
      <c r="P134" s="34">
        <v>15</v>
      </c>
      <c r="Q134" s="34">
        <v>2006</v>
      </c>
      <c r="R134" s="33">
        <v>1</v>
      </c>
      <c r="S134" s="34">
        <v>7</v>
      </c>
      <c r="T134" s="34">
        <v>5</v>
      </c>
      <c r="U134" s="34">
        <v>16</v>
      </c>
      <c r="V134" s="34">
        <v>5</v>
      </c>
      <c r="W134" s="34"/>
      <c r="X134" s="35">
        <v>0</v>
      </c>
      <c r="Y134" s="33">
        <v>36</v>
      </c>
      <c r="Z134" s="34"/>
      <c r="AA134" s="36"/>
      <c r="AB134" s="33"/>
      <c r="AC134" s="34"/>
      <c r="AD134" s="34"/>
      <c r="AE134" s="36"/>
      <c r="AG134" s="200">
        <f t="shared" si="2"/>
        <v>10.833333333333334</v>
      </c>
    </row>
    <row r="135" spans="2:33" x14ac:dyDescent="0.25">
      <c r="B135" s="23" t="s">
        <v>104</v>
      </c>
      <c r="C135" s="24" t="s">
        <v>105</v>
      </c>
      <c r="D135" s="126">
        <v>3000</v>
      </c>
      <c r="E135" s="25">
        <v>46.37</v>
      </c>
      <c r="F135" s="26">
        <v>9.02</v>
      </c>
      <c r="G135" s="28">
        <v>180</v>
      </c>
      <c r="H135" s="156">
        <v>8.48</v>
      </c>
      <c r="I135" s="26">
        <v>3.2</v>
      </c>
      <c r="J135" s="28">
        <v>216</v>
      </c>
      <c r="K135" s="25">
        <v>12</v>
      </c>
      <c r="L135" s="26">
        <v>795</v>
      </c>
      <c r="M135" s="26">
        <v>870</v>
      </c>
      <c r="N135" s="26">
        <v>0</v>
      </c>
      <c r="O135" s="26">
        <v>13</v>
      </c>
      <c r="P135" s="26">
        <v>11</v>
      </c>
      <c r="Q135" s="26">
        <v>2616</v>
      </c>
      <c r="R135" s="25">
        <v>1</v>
      </c>
      <c r="S135" s="26">
        <v>0</v>
      </c>
      <c r="T135" s="26">
        <v>6</v>
      </c>
      <c r="U135" s="26">
        <v>25</v>
      </c>
      <c r="V135" s="26">
        <v>2</v>
      </c>
      <c r="W135" s="26">
        <v>1</v>
      </c>
      <c r="X135" s="27"/>
      <c r="Y135" s="25">
        <v>18</v>
      </c>
      <c r="Z135" s="26">
        <v>6</v>
      </c>
      <c r="AA135" s="28">
        <v>2</v>
      </c>
      <c r="AB135" s="25">
        <v>21</v>
      </c>
      <c r="AC135" s="26">
        <v>0</v>
      </c>
      <c r="AD135" s="26">
        <v>21</v>
      </c>
      <c r="AE135" s="28">
        <v>12</v>
      </c>
      <c r="AG135" s="200">
        <f t="shared" si="2"/>
        <v>17.666666666666668</v>
      </c>
    </row>
    <row r="136" spans="2:33" x14ac:dyDescent="0.25">
      <c r="B136" s="51" t="s">
        <v>106</v>
      </c>
      <c r="C136" s="52" t="s">
        <v>101</v>
      </c>
      <c r="D136" s="126">
        <v>6000</v>
      </c>
      <c r="E136" s="25">
        <v>62.41</v>
      </c>
      <c r="F136" s="26">
        <v>10.8</v>
      </c>
      <c r="G136" s="28">
        <v>165</v>
      </c>
      <c r="H136" s="156">
        <v>4.55</v>
      </c>
      <c r="I136" s="26">
        <v>3.04</v>
      </c>
      <c r="J136" s="28"/>
      <c r="K136" s="53">
        <v>1</v>
      </c>
      <c r="L136" s="54">
        <v>998</v>
      </c>
      <c r="M136" s="54">
        <v>1133</v>
      </c>
      <c r="N136" s="54">
        <v>0</v>
      </c>
      <c r="O136" s="54">
        <v>80</v>
      </c>
      <c r="P136" s="54">
        <v>10</v>
      </c>
      <c r="Q136" s="54">
        <v>2879</v>
      </c>
      <c r="R136" s="53">
        <v>0</v>
      </c>
      <c r="S136" s="54">
        <v>1</v>
      </c>
      <c r="T136" s="54">
        <v>2</v>
      </c>
      <c r="U136" s="54">
        <v>10</v>
      </c>
      <c r="V136" s="54">
        <v>1</v>
      </c>
      <c r="W136" s="54">
        <v>7</v>
      </c>
      <c r="X136" s="55"/>
      <c r="Y136" s="53">
        <v>9</v>
      </c>
      <c r="Z136" s="54">
        <v>2</v>
      </c>
      <c r="AA136" s="56">
        <v>0</v>
      </c>
      <c r="AB136" s="53">
        <v>26</v>
      </c>
      <c r="AC136" s="54">
        <v>0</v>
      </c>
      <c r="AD136" s="54">
        <v>34</v>
      </c>
      <c r="AE136" s="56">
        <v>12</v>
      </c>
      <c r="AG136" s="200">
        <f t="shared" si="2"/>
        <v>8.3333333333333339</v>
      </c>
    </row>
    <row r="137" spans="2:33" x14ac:dyDescent="0.25">
      <c r="B137" s="45" t="s">
        <v>107</v>
      </c>
      <c r="C137" s="46" t="s">
        <v>131</v>
      </c>
      <c r="D137" s="127">
        <v>10000</v>
      </c>
      <c r="E137" s="13">
        <v>77.099999999999994</v>
      </c>
      <c r="F137" s="1">
        <v>13.34</v>
      </c>
      <c r="G137" s="14">
        <v>172</v>
      </c>
      <c r="H137" s="155">
        <v>3.43</v>
      </c>
      <c r="I137" s="1"/>
      <c r="J137" s="14"/>
      <c r="K137" s="47">
        <v>1</v>
      </c>
      <c r="L137" s="48">
        <v>856</v>
      </c>
      <c r="M137" s="48">
        <v>1123</v>
      </c>
      <c r="N137" s="48">
        <v>0</v>
      </c>
      <c r="O137" s="48">
        <v>7</v>
      </c>
      <c r="P137" s="48">
        <v>761</v>
      </c>
      <c r="Q137" s="48">
        <v>1605</v>
      </c>
      <c r="R137" s="47">
        <v>1</v>
      </c>
      <c r="S137" s="48">
        <v>3</v>
      </c>
      <c r="T137" s="48">
        <v>5</v>
      </c>
      <c r="U137" s="48">
        <v>38</v>
      </c>
      <c r="V137" s="48">
        <v>1</v>
      </c>
      <c r="W137" s="48">
        <v>3</v>
      </c>
      <c r="X137" s="49">
        <v>0</v>
      </c>
      <c r="Y137" s="47">
        <v>17</v>
      </c>
      <c r="Z137" s="48">
        <v>11</v>
      </c>
      <c r="AA137" s="50">
        <v>1</v>
      </c>
      <c r="AB137" s="47"/>
      <c r="AC137" s="48"/>
      <c r="AD137" s="48"/>
      <c r="AE137" s="50"/>
      <c r="AG137" s="200">
        <f t="shared" si="2"/>
        <v>8</v>
      </c>
    </row>
    <row r="138" spans="2:33" x14ac:dyDescent="0.25">
      <c r="B138" s="45" t="s">
        <v>108</v>
      </c>
      <c r="C138" s="46" t="s">
        <v>109</v>
      </c>
      <c r="D138" s="127">
        <v>6100</v>
      </c>
      <c r="E138" s="13">
        <v>48.61</v>
      </c>
      <c r="F138" s="1">
        <v>9.15</v>
      </c>
      <c r="G138" s="14">
        <v>173</v>
      </c>
      <c r="H138" s="155">
        <v>5.58</v>
      </c>
      <c r="I138" s="1">
        <v>2.61</v>
      </c>
      <c r="J138" s="14">
        <v>232</v>
      </c>
      <c r="K138" s="47">
        <v>97</v>
      </c>
      <c r="L138" s="48">
        <v>651</v>
      </c>
      <c r="M138" s="48">
        <v>780</v>
      </c>
      <c r="N138" s="48">
        <v>0</v>
      </c>
      <c r="O138" s="48">
        <v>0</v>
      </c>
      <c r="P138" s="48">
        <v>10</v>
      </c>
      <c r="Q138" s="48">
        <v>1690</v>
      </c>
      <c r="R138" s="47">
        <v>0</v>
      </c>
      <c r="S138" s="48">
        <v>0</v>
      </c>
      <c r="T138" s="48">
        <v>8</v>
      </c>
      <c r="U138" s="48">
        <v>17</v>
      </c>
      <c r="V138" s="48">
        <v>1</v>
      </c>
      <c r="W138" s="48">
        <v>70</v>
      </c>
      <c r="X138" s="49"/>
      <c r="Y138" s="47">
        <v>70</v>
      </c>
      <c r="Z138" s="48">
        <v>4</v>
      </c>
      <c r="AA138" s="50">
        <v>1</v>
      </c>
      <c r="AB138" s="47">
        <v>21</v>
      </c>
      <c r="AC138" s="48">
        <v>0</v>
      </c>
      <c r="AD138" s="48">
        <v>20</v>
      </c>
      <c r="AE138" s="50">
        <v>12</v>
      </c>
      <c r="AG138" s="200">
        <f t="shared" si="2"/>
        <v>51.967213114754102</v>
      </c>
    </row>
    <row r="139" spans="2:33" x14ac:dyDescent="0.25">
      <c r="B139" s="51" t="s">
        <v>110</v>
      </c>
      <c r="C139" s="52" t="s">
        <v>111</v>
      </c>
      <c r="D139" s="126">
        <v>30000</v>
      </c>
      <c r="E139" s="25">
        <v>89.69</v>
      </c>
      <c r="F139" s="26">
        <v>12.5</v>
      </c>
      <c r="G139" s="28">
        <v>135</v>
      </c>
      <c r="H139" s="156">
        <v>7.91</v>
      </c>
      <c r="I139" s="26"/>
      <c r="J139" s="28"/>
      <c r="K139" s="53">
        <v>1</v>
      </c>
      <c r="L139" s="54">
        <v>1023</v>
      </c>
      <c r="M139" s="54">
        <v>1298</v>
      </c>
      <c r="N139" s="54">
        <v>2</v>
      </c>
      <c r="O139" s="54">
        <v>3</v>
      </c>
      <c r="P139" s="54">
        <v>20</v>
      </c>
      <c r="Q139" s="54">
        <v>2808</v>
      </c>
      <c r="R139" s="53">
        <v>2</v>
      </c>
      <c r="S139" s="54">
        <v>21</v>
      </c>
      <c r="T139" s="54">
        <v>10</v>
      </c>
      <c r="U139" s="54">
        <v>124</v>
      </c>
      <c r="V139" s="54">
        <v>11</v>
      </c>
      <c r="W139" s="54">
        <v>11</v>
      </c>
      <c r="X139" s="55">
        <v>1</v>
      </c>
      <c r="Y139" s="53">
        <v>17</v>
      </c>
      <c r="Z139" s="54">
        <v>17</v>
      </c>
      <c r="AA139" s="56">
        <v>3</v>
      </c>
      <c r="AB139" s="53"/>
      <c r="AC139" s="54"/>
      <c r="AD139" s="54"/>
      <c r="AE139" s="56"/>
      <c r="AG139" s="200">
        <f t="shared" si="2"/>
        <v>10.933333333333334</v>
      </c>
    </row>
    <row r="140" spans="2:33" x14ac:dyDescent="0.25">
      <c r="B140" s="51" t="s">
        <v>112</v>
      </c>
      <c r="C140" s="52" t="s">
        <v>113</v>
      </c>
      <c r="D140" s="126">
        <v>7000</v>
      </c>
      <c r="E140" s="25">
        <v>70.83</v>
      </c>
      <c r="F140" s="26">
        <v>11.94</v>
      </c>
      <c r="G140" s="28">
        <v>166</v>
      </c>
      <c r="H140" s="156">
        <v>2.67</v>
      </c>
      <c r="I140" s="26">
        <v>3.46</v>
      </c>
      <c r="J140" s="28">
        <v>210</v>
      </c>
      <c r="K140" s="53">
        <v>7</v>
      </c>
      <c r="L140" s="54">
        <v>746</v>
      </c>
      <c r="M140" s="54">
        <v>857</v>
      </c>
      <c r="N140" s="54">
        <v>0</v>
      </c>
      <c r="O140" s="54">
        <v>54</v>
      </c>
      <c r="P140" s="54">
        <v>10</v>
      </c>
      <c r="Q140" s="54">
        <v>1884</v>
      </c>
      <c r="R140" s="53">
        <v>7</v>
      </c>
      <c r="S140" s="54">
        <v>8</v>
      </c>
      <c r="T140" s="54">
        <v>7</v>
      </c>
      <c r="U140" s="54">
        <v>18</v>
      </c>
      <c r="V140" s="54">
        <v>4</v>
      </c>
      <c r="W140" s="54">
        <v>9</v>
      </c>
      <c r="X140" s="55"/>
      <c r="Y140" s="53">
        <v>22</v>
      </c>
      <c r="Z140" s="54">
        <v>5</v>
      </c>
      <c r="AA140" s="56">
        <v>1</v>
      </c>
      <c r="AB140" s="53">
        <v>25</v>
      </c>
      <c r="AC140" s="54">
        <v>0</v>
      </c>
      <c r="AD140" s="54">
        <v>18</v>
      </c>
      <c r="AE140" s="56">
        <v>13</v>
      </c>
      <c r="AG140" s="200">
        <f t="shared" si="2"/>
        <v>20.571428571428569</v>
      </c>
    </row>
    <row r="141" spans="2:33" x14ac:dyDescent="0.25">
      <c r="B141" s="45" t="s">
        <v>114</v>
      </c>
      <c r="C141" s="46" t="s">
        <v>115</v>
      </c>
      <c r="D141" s="127">
        <v>7800</v>
      </c>
      <c r="E141" s="13">
        <v>70.95</v>
      </c>
      <c r="F141" s="1">
        <v>12.3</v>
      </c>
      <c r="G141" s="14">
        <v>173</v>
      </c>
      <c r="H141" s="155">
        <v>2.97</v>
      </c>
      <c r="I141" s="1">
        <v>3.67</v>
      </c>
      <c r="J141" s="14"/>
      <c r="K141" s="47">
        <v>14</v>
      </c>
      <c r="L141" s="48">
        <v>858</v>
      </c>
      <c r="M141" s="48">
        <v>963</v>
      </c>
      <c r="N141" s="48">
        <v>0</v>
      </c>
      <c r="O141" s="48">
        <v>42</v>
      </c>
      <c r="P141" s="48">
        <v>7</v>
      </c>
      <c r="Q141" s="48">
        <v>2422</v>
      </c>
      <c r="R141" s="47">
        <v>3</v>
      </c>
      <c r="S141" s="48">
        <v>0</v>
      </c>
      <c r="T141" s="48">
        <v>2</v>
      </c>
      <c r="U141" s="48">
        <v>8</v>
      </c>
      <c r="V141" s="48">
        <v>1</v>
      </c>
      <c r="W141" s="48">
        <v>5</v>
      </c>
      <c r="X141" s="49"/>
      <c r="Y141" s="47">
        <v>15</v>
      </c>
      <c r="Z141" s="48">
        <v>3</v>
      </c>
      <c r="AA141" s="50">
        <v>1</v>
      </c>
      <c r="AB141" s="47">
        <v>22</v>
      </c>
      <c r="AC141" s="48">
        <v>0</v>
      </c>
      <c r="AD141" s="48">
        <v>20</v>
      </c>
      <c r="AE141" s="50">
        <v>13</v>
      </c>
      <c r="AG141" s="200">
        <f t="shared" si="2"/>
        <v>6.1538461538461542</v>
      </c>
    </row>
    <row r="142" spans="2:33" x14ac:dyDescent="0.25">
      <c r="B142" s="45" t="s">
        <v>116</v>
      </c>
      <c r="C142" s="46" t="s">
        <v>117</v>
      </c>
      <c r="D142" s="127">
        <v>7000</v>
      </c>
      <c r="E142" s="13">
        <v>57</v>
      </c>
      <c r="F142" s="1">
        <v>10.1</v>
      </c>
      <c r="G142" s="14">
        <v>164</v>
      </c>
      <c r="H142" s="155">
        <v>7.8</v>
      </c>
      <c r="I142" s="1"/>
      <c r="J142" s="14"/>
      <c r="K142" s="47">
        <v>21</v>
      </c>
      <c r="L142" s="48">
        <v>823</v>
      </c>
      <c r="M142" s="48">
        <v>1513</v>
      </c>
      <c r="N142" s="48">
        <v>0</v>
      </c>
      <c r="O142" s="48">
        <v>0</v>
      </c>
      <c r="P142" s="48">
        <v>168</v>
      </c>
      <c r="Q142" s="48">
        <v>2159</v>
      </c>
      <c r="R142" s="47">
        <v>1</v>
      </c>
      <c r="S142" s="48">
        <v>3</v>
      </c>
      <c r="T142" s="48">
        <v>5</v>
      </c>
      <c r="U142" s="48">
        <v>9</v>
      </c>
      <c r="V142" s="48">
        <v>1</v>
      </c>
      <c r="W142" s="48">
        <v>27</v>
      </c>
      <c r="X142" s="49"/>
      <c r="Y142" s="47">
        <v>29</v>
      </c>
      <c r="Z142" s="48"/>
      <c r="AA142" s="50"/>
      <c r="AB142" s="47"/>
      <c r="AC142" s="48"/>
      <c r="AD142" s="48"/>
      <c r="AE142" s="50"/>
      <c r="AG142" s="200">
        <f t="shared" si="2"/>
        <v>21</v>
      </c>
    </row>
    <row r="143" spans="2:33" x14ac:dyDescent="0.25">
      <c r="B143" s="57" t="s">
        <v>118</v>
      </c>
      <c r="C143" s="52" t="s">
        <v>119</v>
      </c>
      <c r="D143" s="126">
        <v>6698</v>
      </c>
      <c r="E143" s="25">
        <v>66.78</v>
      </c>
      <c r="F143" s="26">
        <v>10.31</v>
      </c>
      <c r="G143" s="28">
        <v>141</v>
      </c>
      <c r="H143" s="156">
        <v>10.26</v>
      </c>
      <c r="I143" s="26">
        <v>2.75</v>
      </c>
      <c r="J143" s="28"/>
      <c r="K143" s="53">
        <v>91</v>
      </c>
      <c r="L143" s="54">
        <v>1214</v>
      </c>
      <c r="M143" s="54">
        <v>1408</v>
      </c>
      <c r="N143" s="54">
        <v>0</v>
      </c>
      <c r="O143" s="54">
        <v>39</v>
      </c>
      <c r="P143" s="54">
        <v>24</v>
      </c>
      <c r="Q143" s="54">
        <v>4056</v>
      </c>
      <c r="R143" s="53">
        <v>0</v>
      </c>
      <c r="S143" s="54">
        <v>1</v>
      </c>
      <c r="T143" s="54">
        <v>4</v>
      </c>
      <c r="U143" s="54">
        <v>7</v>
      </c>
      <c r="V143" s="54">
        <v>1</v>
      </c>
      <c r="W143" s="54">
        <v>1</v>
      </c>
      <c r="X143" s="55"/>
      <c r="Y143" s="53">
        <v>8</v>
      </c>
      <c r="Z143" s="54">
        <v>3</v>
      </c>
      <c r="AA143" s="56">
        <v>1</v>
      </c>
      <c r="AB143" s="53">
        <v>17</v>
      </c>
      <c r="AC143" s="54">
        <v>0</v>
      </c>
      <c r="AD143" s="54">
        <v>10</v>
      </c>
      <c r="AE143" s="56">
        <v>7</v>
      </c>
      <c r="AF143" s="166">
        <v>0</v>
      </c>
      <c r="AG143" s="200">
        <f t="shared" si="2"/>
        <v>4.0310540459838755</v>
      </c>
    </row>
    <row r="144" spans="2:33" x14ac:dyDescent="0.25">
      <c r="B144" s="51" t="s">
        <v>120</v>
      </c>
      <c r="C144" s="52" t="s">
        <v>121</v>
      </c>
      <c r="D144" s="126">
        <v>6800</v>
      </c>
      <c r="E144" s="25">
        <v>58</v>
      </c>
      <c r="F144" s="26">
        <v>10.3</v>
      </c>
      <c r="G144" s="28">
        <v>165</v>
      </c>
      <c r="H144" s="156">
        <v>6.6</v>
      </c>
      <c r="I144" s="26"/>
      <c r="J144" s="28"/>
      <c r="K144" s="53">
        <v>1</v>
      </c>
      <c r="L144" s="54">
        <v>672</v>
      </c>
      <c r="M144" s="54">
        <v>1400</v>
      </c>
      <c r="N144" s="54">
        <v>4</v>
      </c>
      <c r="O144" s="54">
        <v>5</v>
      </c>
      <c r="P144" s="54">
        <v>318</v>
      </c>
      <c r="Q144" s="54">
        <v>1171</v>
      </c>
      <c r="R144" s="53">
        <v>1</v>
      </c>
      <c r="S144" s="54">
        <v>3</v>
      </c>
      <c r="T144" s="54">
        <v>2</v>
      </c>
      <c r="U144" s="54">
        <v>6</v>
      </c>
      <c r="V144" s="54">
        <v>1</v>
      </c>
      <c r="W144" s="54">
        <v>4</v>
      </c>
      <c r="X144" s="55">
        <v>0</v>
      </c>
      <c r="Y144" s="53">
        <v>6</v>
      </c>
      <c r="Z144" s="54">
        <v>8</v>
      </c>
      <c r="AA144" s="56">
        <v>1</v>
      </c>
      <c r="AB144" s="53"/>
      <c r="AC144" s="54"/>
      <c r="AD144" s="54"/>
      <c r="AE144" s="56"/>
      <c r="AG144" s="200">
        <f t="shared" si="2"/>
        <v>6.7647058823529411</v>
      </c>
    </row>
    <row r="145" spans="2:33" x14ac:dyDescent="0.25">
      <c r="B145" s="45" t="s">
        <v>122</v>
      </c>
      <c r="C145" s="46" t="s">
        <v>123</v>
      </c>
      <c r="D145" s="127">
        <v>3800</v>
      </c>
      <c r="E145" s="13">
        <v>28.28</v>
      </c>
      <c r="F145" s="1">
        <v>7.29</v>
      </c>
      <c r="G145" s="14">
        <v>241</v>
      </c>
      <c r="H145" s="155">
        <v>4.92</v>
      </c>
      <c r="I145" s="1">
        <v>1.89</v>
      </c>
      <c r="J145" s="14">
        <v>222</v>
      </c>
      <c r="K145" s="47">
        <v>97</v>
      </c>
      <c r="L145" s="48">
        <v>730</v>
      </c>
      <c r="M145" s="48">
        <v>794</v>
      </c>
      <c r="N145" s="48">
        <v>0</v>
      </c>
      <c r="O145" s="48">
        <v>148</v>
      </c>
      <c r="P145" s="48">
        <v>7</v>
      </c>
      <c r="Q145" s="48">
        <v>2097</v>
      </c>
      <c r="R145" s="47">
        <v>0</v>
      </c>
      <c r="S145" s="48">
        <v>0</v>
      </c>
      <c r="T145" s="48">
        <v>4</v>
      </c>
      <c r="U145" s="48">
        <v>8</v>
      </c>
      <c r="V145" s="48">
        <v>2</v>
      </c>
      <c r="W145" s="48">
        <v>2</v>
      </c>
      <c r="X145" s="49"/>
      <c r="Y145" s="47">
        <v>5</v>
      </c>
      <c r="Z145" s="48">
        <v>3</v>
      </c>
      <c r="AA145" s="50">
        <v>35</v>
      </c>
      <c r="AB145" s="47">
        <v>23</v>
      </c>
      <c r="AC145" s="48">
        <v>0</v>
      </c>
      <c r="AD145" s="48">
        <v>12</v>
      </c>
      <c r="AE145" s="50">
        <v>9</v>
      </c>
      <c r="AG145" s="200">
        <f t="shared" si="2"/>
        <v>8.4210526315789469</v>
      </c>
    </row>
    <row r="146" spans="2:33" x14ac:dyDescent="0.25">
      <c r="B146" s="45" t="s">
        <v>124</v>
      </c>
      <c r="C146" s="46" t="s">
        <v>125</v>
      </c>
      <c r="D146" s="127">
        <v>10600</v>
      </c>
      <c r="E146" s="13">
        <v>69.27</v>
      </c>
      <c r="F146" s="1">
        <v>11.78</v>
      </c>
      <c r="G146" s="14">
        <v>167</v>
      </c>
      <c r="H146" s="155">
        <v>5.24</v>
      </c>
      <c r="I146" s="1">
        <v>3.3</v>
      </c>
      <c r="J146" s="14"/>
      <c r="K146" s="47">
        <v>4</v>
      </c>
      <c r="L146" s="48">
        <v>983</v>
      </c>
      <c r="M146" s="48">
        <v>1173</v>
      </c>
      <c r="N146" s="48">
        <v>0</v>
      </c>
      <c r="O146" s="48">
        <v>43</v>
      </c>
      <c r="P146" s="48">
        <v>18</v>
      </c>
      <c r="Q146" s="48">
        <v>2571</v>
      </c>
      <c r="R146" s="47">
        <v>0</v>
      </c>
      <c r="S146" s="48">
        <v>0</v>
      </c>
      <c r="T146" s="48">
        <v>4</v>
      </c>
      <c r="U146" s="48">
        <v>20</v>
      </c>
      <c r="V146" s="48">
        <v>0</v>
      </c>
      <c r="W146" s="48">
        <v>9</v>
      </c>
      <c r="X146" s="49"/>
      <c r="Y146" s="47">
        <v>25</v>
      </c>
      <c r="Z146" s="48">
        <v>3</v>
      </c>
      <c r="AA146" s="50">
        <v>0</v>
      </c>
      <c r="AB146" s="47"/>
      <c r="AC146" s="48"/>
      <c r="AD146" s="48"/>
      <c r="AE146" s="50"/>
      <c r="AG146" s="200">
        <f t="shared" si="2"/>
        <v>6.0377358490566033</v>
      </c>
    </row>
    <row r="147" spans="2:33" x14ac:dyDescent="0.25">
      <c r="B147" s="51" t="s">
        <v>124</v>
      </c>
      <c r="C147" s="52" t="s">
        <v>126</v>
      </c>
      <c r="D147" s="126">
        <v>8200</v>
      </c>
      <c r="E147" s="25">
        <v>72.23</v>
      </c>
      <c r="F147" s="26">
        <v>11.74</v>
      </c>
      <c r="G147" s="28">
        <v>158</v>
      </c>
      <c r="H147" s="156">
        <v>3.32</v>
      </c>
      <c r="I147" s="26">
        <v>4.17</v>
      </c>
      <c r="J147" s="28">
        <v>208</v>
      </c>
      <c r="K147" s="53">
        <v>2</v>
      </c>
      <c r="L147" s="54">
        <v>787</v>
      </c>
      <c r="M147" s="54">
        <v>890</v>
      </c>
      <c r="N147" s="54">
        <v>0</v>
      </c>
      <c r="O147" s="54">
        <v>37</v>
      </c>
      <c r="P147" s="54">
        <v>11</v>
      </c>
      <c r="Q147" s="54">
        <v>2305</v>
      </c>
      <c r="R147" s="53">
        <v>0</v>
      </c>
      <c r="S147" s="54">
        <v>0</v>
      </c>
      <c r="T147" s="54">
        <v>3</v>
      </c>
      <c r="U147" s="54">
        <v>21</v>
      </c>
      <c r="V147" s="54">
        <v>1</v>
      </c>
      <c r="W147" s="54">
        <v>13</v>
      </c>
      <c r="X147" s="55"/>
      <c r="Y147" s="53">
        <v>8</v>
      </c>
      <c r="Z147" s="54">
        <v>0</v>
      </c>
      <c r="AA147" s="56">
        <v>1</v>
      </c>
      <c r="AB147" s="53">
        <v>23</v>
      </c>
      <c r="AC147" s="54">
        <v>0</v>
      </c>
      <c r="AD147" s="54">
        <v>27</v>
      </c>
      <c r="AE147" s="56">
        <v>16</v>
      </c>
      <c r="AG147" s="200">
        <f t="shared" si="2"/>
        <v>10.121951219512196</v>
      </c>
    </row>
    <row r="148" spans="2:33" x14ac:dyDescent="0.25">
      <c r="B148" s="51" t="s">
        <v>127</v>
      </c>
      <c r="C148" s="52" t="s">
        <v>306</v>
      </c>
      <c r="D148" s="126">
        <v>12000</v>
      </c>
      <c r="E148" s="25">
        <v>83.25</v>
      </c>
      <c r="F148" s="26">
        <v>13.63</v>
      </c>
      <c r="G148" s="28">
        <v>168</v>
      </c>
      <c r="H148" s="156">
        <v>3.63</v>
      </c>
      <c r="I148" s="26">
        <v>2.68</v>
      </c>
      <c r="J148" s="28"/>
      <c r="K148" s="53">
        <v>104</v>
      </c>
      <c r="L148" s="54">
        <v>620</v>
      </c>
      <c r="M148" s="54">
        <v>711</v>
      </c>
      <c r="N148" s="54">
        <v>4</v>
      </c>
      <c r="O148" s="54">
        <v>13</v>
      </c>
      <c r="P148" s="54">
        <v>9</v>
      </c>
      <c r="Q148" s="54">
        <v>1690</v>
      </c>
      <c r="R148" s="53">
        <v>0</v>
      </c>
      <c r="S148" s="54">
        <v>0</v>
      </c>
      <c r="T148" s="54">
        <v>5</v>
      </c>
      <c r="U148" s="54">
        <v>82</v>
      </c>
      <c r="V148" s="54">
        <v>3</v>
      </c>
      <c r="W148" s="54">
        <v>81</v>
      </c>
      <c r="X148" s="55"/>
      <c r="Y148" s="53">
        <v>16</v>
      </c>
      <c r="Z148" s="54">
        <v>0</v>
      </c>
      <c r="AA148" s="56">
        <v>2</v>
      </c>
      <c r="AB148" s="53">
        <v>54</v>
      </c>
      <c r="AC148" s="54">
        <v>1</v>
      </c>
      <c r="AD148" s="54">
        <v>18</v>
      </c>
      <c r="AE148" s="56">
        <v>13</v>
      </c>
      <c r="AF148" s="166">
        <v>194</v>
      </c>
      <c r="AG148" s="200">
        <f t="shared" si="2"/>
        <v>35.666666666666664</v>
      </c>
    </row>
    <row r="149" spans="2:33" x14ac:dyDescent="0.25">
      <c r="B149" s="58" t="s">
        <v>124</v>
      </c>
      <c r="C149" s="46" t="s">
        <v>128</v>
      </c>
      <c r="D149" s="127">
        <v>12500</v>
      </c>
      <c r="E149" s="13">
        <v>81.67</v>
      </c>
      <c r="F149" s="1">
        <v>13.15</v>
      </c>
      <c r="G149" s="14">
        <v>163</v>
      </c>
      <c r="H149" s="155">
        <v>2.94</v>
      </c>
      <c r="I149" s="1">
        <v>3.55</v>
      </c>
      <c r="J149" s="14"/>
      <c r="K149" s="47">
        <v>0</v>
      </c>
      <c r="L149" s="48">
        <v>870</v>
      </c>
      <c r="M149" s="48">
        <v>1193</v>
      </c>
      <c r="N149" s="48">
        <v>0</v>
      </c>
      <c r="O149" s="48">
        <v>50</v>
      </c>
      <c r="P149" s="48">
        <v>16</v>
      </c>
      <c r="Q149" s="48">
        <v>2790</v>
      </c>
      <c r="R149" s="47">
        <v>1</v>
      </c>
      <c r="S149" s="48">
        <v>0</v>
      </c>
      <c r="T149" s="48">
        <v>4</v>
      </c>
      <c r="U149" s="48">
        <v>10</v>
      </c>
      <c r="V149" s="48">
        <v>1</v>
      </c>
      <c r="W149" s="48">
        <v>23</v>
      </c>
      <c r="X149" s="49">
        <v>0</v>
      </c>
      <c r="Y149" s="47">
        <v>11</v>
      </c>
      <c r="Z149" s="48">
        <v>2</v>
      </c>
      <c r="AA149" s="50">
        <v>2</v>
      </c>
      <c r="AB149" s="47"/>
      <c r="AC149" s="48"/>
      <c r="AD149" s="48"/>
      <c r="AE149" s="50"/>
      <c r="AG149" s="200">
        <f t="shared" si="2"/>
        <v>9.4400000000000013</v>
      </c>
    </row>
    <row r="150" spans="2:33" x14ac:dyDescent="0.25">
      <c r="B150" s="45" t="s">
        <v>129</v>
      </c>
      <c r="C150" s="46" t="s">
        <v>130</v>
      </c>
      <c r="D150" s="127">
        <v>17000</v>
      </c>
      <c r="E150" s="13">
        <v>89.25</v>
      </c>
      <c r="F150" s="1">
        <v>14.47</v>
      </c>
      <c r="G150" s="14">
        <v>169</v>
      </c>
      <c r="H150" s="155">
        <v>5.81</v>
      </c>
      <c r="I150" s="1"/>
      <c r="J150" s="14"/>
      <c r="K150" s="47">
        <v>0</v>
      </c>
      <c r="L150" s="48">
        <v>878</v>
      </c>
      <c r="M150" s="48">
        <v>1190</v>
      </c>
      <c r="N150" s="48">
        <v>0</v>
      </c>
      <c r="O150" s="48">
        <v>20</v>
      </c>
      <c r="P150" s="48">
        <v>735</v>
      </c>
      <c r="Q150" s="48">
        <v>1519</v>
      </c>
      <c r="R150" s="47">
        <v>0</v>
      </c>
      <c r="S150" s="48">
        <v>4</v>
      </c>
      <c r="T150" s="48">
        <v>16</v>
      </c>
      <c r="U150" s="48">
        <v>68</v>
      </c>
      <c r="V150" s="48">
        <v>7</v>
      </c>
      <c r="W150" s="48">
        <v>7</v>
      </c>
      <c r="X150" s="49">
        <v>1</v>
      </c>
      <c r="Y150" s="47">
        <v>19</v>
      </c>
      <c r="Z150" s="48">
        <v>217</v>
      </c>
      <c r="AA150" s="50">
        <v>3</v>
      </c>
      <c r="AB150" s="47"/>
      <c r="AC150" s="48"/>
      <c r="AD150" s="48">
        <v>1</v>
      </c>
      <c r="AE150" s="50">
        <v>14</v>
      </c>
      <c r="AG150" s="200">
        <f t="shared" si="2"/>
        <v>10.352941176470589</v>
      </c>
    </row>
    <row r="151" spans="2:33" x14ac:dyDescent="0.25">
      <c r="B151" s="51" t="s">
        <v>132</v>
      </c>
      <c r="C151" s="52" t="s">
        <v>133</v>
      </c>
      <c r="D151" s="126">
        <v>13600</v>
      </c>
      <c r="E151" s="25">
        <v>69.81</v>
      </c>
      <c r="F151" s="26">
        <v>11.66</v>
      </c>
      <c r="G151" s="28"/>
      <c r="H151" s="156">
        <v>3.74</v>
      </c>
      <c r="I151" s="26">
        <v>3.11</v>
      </c>
      <c r="J151" s="28"/>
      <c r="K151" s="53">
        <v>3</v>
      </c>
      <c r="L151" s="54">
        <v>662</v>
      </c>
      <c r="M151" s="54">
        <v>753</v>
      </c>
      <c r="N151" s="54">
        <v>0</v>
      </c>
      <c r="O151" s="54">
        <v>52</v>
      </c>
      <c r="P151" s="54">
        <v>12</v>
      </c>
      <c r="Q151" s="54">
        <v>1764</v>
      </c>
      <c r="R151" s="53">
        <v>0</v>
      </c>
      <c r="S151" s="54">
        <v>1</v>
      </c>
      <c r="T151" s="54">
        <v>2</v>
      </c>
      <c r="U151" s="54">
        <v>35</v>
      </c>
      <c r="V151" s="54">
        <v>2</v>
      </c>
      <c r="W151" s="54">
        <v>3</v>
      </c>
      <c r="X151" s="55">
        <v>0</v>
      </c>
      <c r="Y151" s="53">
        <v>4</v>
      </c>
      <c r="Z151" s="54">
        <v>0</v>
      </c>
      <c r="AA151" s="56">
        <v>1</v>
      </c>
      <c r="AB151" s="53"/>
      <c r="AC151" s="54"/>
      <c r="AD151" s="54"/>
      <c r="AE151" s="56"/>
      <c r="AG151" s="200">
        <f t="shared" si="2"/>
        <v>4.6323529411764701</v>
      </c>
    </row>
    <row r="152" spans="2:33" x14ac:dyDescent="0.25">
      <c r="B152" s="51" t="s">
        <v>134</v>
      </c>
      <c r="C152" s="52" t="s">
        <v>135</v>
      </c>
      <c r="D152" s="126">
        <v>7500</v>
      </c>
      <c r="E152" s="25">
        <v>78.13</v>
      </c>
      <c r="F152" s="26">
        <v>13.38</v>
      </c>
      <c r="G152" s="28">
        <v>166</v>
      </c>
      <c r="H152" s="156">
        <v>6.8</v>
      </c>
      <c r="I152" s="26">
        <v>3.85</v>
      </c>
      <c r="J152" s="28">
        <v>201</v>
      </c>
      <c r="K152" s="53">
        <v>77</v>
      </c>
      <c r="L152" s="54">
        <v>836</v>
      </c>
      <c r="M152" s="54">
        <v>984</v>
      </c>
      <c r="N152" s="54">
        <v>0</v>
      </c>
      <c r="O152" s="54">
        <v>244</v>
      </c>
      <c r="P152" s="54">
        <v>13</v>
      </c>
      <c r="Q152" s="54">
        <v>2901</v>
      </c>
      <c r="R152" s="53">
        <v>0</v>
      </c>
      <c r="S152" s="54">
        <v>0</v>
      </c>
      <c r="T152" s="54">
        <v>3</v>
      </c>
      <c r="U152" s="54">
        <v>13</v>
      </c>
      <c r="V152" s="54">
        <v>0</v>
      </c>
      <c r="W152" s="54">
        <v>5</v>
      </c>
      <c r="X152" s="55"/>
      <c r="Y152" s="53">
        <v>15</v>
      </c>
      <c r="Z152" s="54">
        <v>7</v>
      </c>
      <c r="AA152" s="56">
        <v>1</v>
      </c>
      <c r="AB152" s="53">
        <v>27</v>
      </c>
      <c r="AC152" s="54">
        <v>1</v>
      </c>
      <c r="AD152" s="54">
        <v>39</v>
      </c>
      <c r="AE152" s="56">
        <v>14</v>
      </c>
      <c r="AG152" s="200">
        <f t="shared" si="2"/>
        <v>5.2</v>
      </c>
    </row>
    <row r="153" spans="2:33" x14ac:dyDescent="0.25">
      <c r="B153" s="45" t="s">
        <v>136</v>
      </c>
      <c r="C153" s="46" t="s">
        <v>137</v>
      </c>
      <c r="D153" s="127">
        <v>7800</v>
      </c>
      <c r="E153" s="13"/>
      <c r="F153" s="1">
        <v>11.1</v>
      </c>
      <c r="G153" s="14"/>
      <c r="H153" s="155">
        <v>4.12</v>
      </c>
      <c r="I153" s="1"/>
      <c r="J153" s="14"/>
      <c r="K153" s="47">
        <v>0</v>
      </c>
      <c r="L153" s="48">
        <v>698</v>
      </c>
      <c r="M153" s="48">
        <v>810</v>
      </c>
      <c r="N153" s="48">
        <v>0</v>
      </c>
      <c r="O153" s="48">
        <v>1</v>
      </c>
      <c r="P153" s="48">
        <v>6</v>
      </c>
      <c r="Q153" s="48">
        <v>1752</v>
      </c>
      <c r="R153" s="47">
        <v>0</v>
      </c>
      <c r="S153" s="48">
        <v>0</v>
      </c>
      <c r="T153" s="48">
        <v>14</v>
      </c>
      <c r="U153" s="48">
        <v>60</v>
      </c>
      <c r="V153" s="48">
        <v>1</v>
      </c>
      <c r="W153" s="48">
        <v>12</v>
      </c>
      <c r="X153" s="49">
        <v>0</v>
      </c>
      <c r="Y153" s="47">
        <v>37</v>
      </c>
      <c r="Z153" s="48">
        <v>5</v>
      </c>
      <c r="AA153" s="50">
        <v>7</v>
      </c>
      <c r="AB153" s="47"/>
      <c r="AC153" s="48"/>
      <c r="AD153" s="48">
        <v>10</v>
      </c>
      <c r="AE153" s="50">
        <v>9</v>
      </c>
      <c r="AG153" s="200">
        <f t="shared" si="2"/>
        <v>17.948717948717949</v>
      </c>
    </row>
    <row r="154" spans="2:33" x14ac:dyDescent="0.25">
      <c r="B154" s="45" t="s">
        <v>148</v>
      </c>
      <c r="C154" s="46" t="s">
        <v>138</v>
      </c>
      <c r="D154" s="127">
        <v>15000</v>
      </c>
      <c r="E154" s="13">
        <v>94.55</v>
      </c>
      <c r="F154" s="1">
        <v>14.8</v>
      </c>
      <c r="G154" s="14">
        <v>155</v>
      </c>
      <c r="H154" s="155">
        <v>0.57999999999999996</v>
      </c>
      <c r="I154" s="1">
        <v>6.53</v>
      </c>
      <c r="J154" s="14"/>
      <c r="K154" s="47">
        <v>97</v>
      </c>
      <c r="L154" s="48">
        <v>905</v>
      </c>
      <c r="M154" s="48">
        <v>1170</v>
      </c>
      <c r="N154" s="48">
        <v>0</v>
      </c>
      <c r="O154" s="48">
        <v>671</v>
      </c>
      <c r="P154" s="48">
        <v>168</v>
      </c>
      <c r="Q154" s="48">
        <v>2525</v>
      </c>
      <c r="R154" s="47">
        <v>1</v>
      </c>
      <c r="S154" s="48">
        <v>15</v>
      </c>
      <c r="T154" s="48">
        <v>22</v>
      </c>
      <c r="U154" s="48">
        <v>82</v>
      </c>
      <c r="V154" s="48">
        <v>6</v>
      </c>
      <c r="W154" s="48">
        <v>22</v>
      </c>
      <c r="X154" s="49">
        <v>12</v>
      </c>
      <c r="Y154" s="47">
        <v>33</v>
      </c>
      <c r="Z154" s="48">
        <v>8</v>
      </c>
      <c r="AA154" s="50">
        <v>2</v>
      </c>
      <c r="AB154" s="47"/>
      <c r="AC154" s="48"/>
      <c r="AD154" s="48">
        <v>42.4</v>
      </c>
      <c r="AE154" s="50">
        <v>33.9</v>
      </c>
      <c r="AG154" s="200">
        <f t="shared" si="2"/>
        <v>23.333333333333336</v>
      </c>
    </row>
    <row r="155" spans="2:33" x14ac:dyDescent="0.25">
      <c r="B155" s="51" t="s">
        <v>148</v>
      </c>
      <c r="C155" s="52" t="s">
        <v>139</v>
      </c>
      <c r="D155" s="126">
        <v>12000</v>
      </c>
      <c r="E155" s="25">
        <v>76.510000000000005</v>
      </c>
      <c r="F155" s="26">
        <v>12.18</v>
      </c>
      <c r="G155" s="28">
        <v>156</v>
      </c>
      <c r="H155" s="156">
        <v>4.75</v>
      </c>
      <c r="I155" s="26">
        <v>3.19</v>
      </c>
      <c r="J155" s="28"/>
      <c r="K155" s="53">
        <v>63</v>
      </c>
      <c r="L155" s="54">
        <v>744</v>
      </c>
      <c r="M155" s="54">
        <v>992</v>
      </c>
      <c r="N155" s="54">
        <v>0</v>
      </c>
      <c r="O155" s="54">
        <v>158</v>
      </c>
      <c r="P155" s="54">
        <v>111</v>
      </c>
      <c r="Q155" s="54">
        <v>1247</v>
      </c>
      <c r="R155" s="53">
        <v>2</v>
      </c>
      <c r="S155" s="54">
        <v>1</v>
      </c>
      <c r="T155" s="54">
        <v>69</v>
      </c>
      <c r="U155" s="54">
        <v>44</v>
      </c>
      <c r="V155" s="54">
        <v>1</v>
      </c>
      <c r="W155" s="54">
        <v>19</v>
      </c>
      <c r="X155" s="55">
        <v>0</v>
      </c>
      <c r="Y155" s="53">
        <v>25</v>
      </c>
      <c r="Z155" s="54">
        <v>6</v>
      </c>
      <c r="AA155" s="56">
        <v>9</v>
      </c>
      <c r="AB155" s="53"/>
      <c r="AC155" s="54"/>
      <c r="AD155" s="54">
        <v>16.899999999999999</v>
      </c>
      <c r="AE155" s="56">
        <v>6.5</v>
      </c>
      <c r="AG155" s="200">
        <f t="shared" si="2"/>
        <v>22.833333333333336</v>
      </c>
    </row>
    <row r="156" spans="2:33" x14ac:dyDescent="0.25">
      <c r="B156" s="51" t="s">
        <v>140</v>
      </c>
      <c r="C156" s="52" t="s">
        <v>141</v>
      </c>
      <c r="D156" s="126">
        <v>8000</v>
      </c>
      <c r="E156" s="25">
        <v>92</v>
      </c>
      <c r="F156" s="26">
        <v>15.1</v>
      </c>
      <c r="G156" s="28">
        <v>173</v>
      </c>
      <c r="H156" s="156"/>
      <c r="I156" s="26"/>
      <c r="J156" s="28"/>
      <c r="K156" s="53">
        <v>1</v>
      </c>
      <c r="L156" s="54">
        <v>735</v>
      </c>
      <c r="M156" s="54">
        <v>1369</v>
      </c>
      <c r="N156" s="54">
        <v>0</v>
      </c>
      <c r="O156" s="54">
        <v>15</v>
      </c>
      <c r="P156" s="54">
        <v>6</v>
      </c>
      <c r="Q156" s="54">
        <v>2751</v>
      </c>
      <c r="R156" s="53">
        <v>4</v>
      </c>
      <c r="S156" s="54">
        <v>4</v>
      </c>
      <c r="T156" s="54">
        <v>11</v>
      </c>
      <c r="U156" s="54">
        <v>85</v>
      </c>
      <c r="V156" s="54">
        <v>9</v>
      </c>
      <c r="W156" s="54">
        <v>4</v>
      </c>
      <c r="X156" s="55">
        <v>0</v>
      </c>
      <c r="Y156" s="53">
        <v>44</v>
      </c>
      <c r="Z156" s="54">
        <v>19</v>
      </c>
      <c r="AA156" s="56">
        <v>1</v>
      </c>
      <c r="AB156" s="53"/>
      <c r="AC156" s="54"/>
      <c r="AD156" s="54">
        <v>13.2</v>
      </c>
      <c r="AE156" s="56">
        <v>7.8</v>
      </c>
      <c r="AG156" s="200">
        <f t="shared" si="2"/>
        <v>23.875</v>
      </c>
    </row>
    <row r="157" spans="2:33" x14ac:dyDescent="0.25">
      <c r="B157" s="45" t="s">
        <v>142</v>
      </c>
      <c r="C157" s="46" t="s">
        <v>143</v>
      </c>
      <c r="D157" s="127">
        <v>10200</v>
      </c>
      <c r="E157" s="13">
        <v>58.3</v>
      </c>
      <c r="F157" s="1">
        <v>10.66</v>
      </c>
      <c r="G157" s="14">
        <v>176</v>
      </c>
      <c r="H157" s="155">
        <v>7.36</v>
      </c>
      <c r="I157" s="1"/>
      <c r="J157" s="14"/>
      <c r="K157" s="47">
        <v>1</v>
      </c>
      <c r="L157" s="48">
        <v>841</v>
      </c>
      <c r="M157" s="48">
        <v>1046</v>
      </c>
      <c r="N157" s="48">
        <v>0</v>
      </c>
      <c r="O157" s="48">
        <v>1</v>
      </c>
      <c r="P157" s="48">
        <v>77</v>
      </c>
      <c r="Q157" s="48">
        <v>2825</v>
      </c>
      <c r="R157" s="47">
        <v>0</v>
      </c>
      <c r="S157" s="48">
        <v>0</v>
      </c>
      <c r="T157" s="48">
        <v>4</v>
      </c>
      <c r="U157" s="48">
        <v>11</v>
      </c>
      <c r="V157" s="48">
        <v>0</v>
      </c>
      <c r="W157" s="48">
        <v>1</v>
      </c>
      <c r="X157" s="49">
        <v>0</v>
      </c>
      <c r="Y157" s="47">
        <v>21</v>
      </c>
      <c r="Z157" s="48">
        <v>0</v>
      </c>
      <c r="AA157" s="50">
        <v>0</v>
      </c>
      <c r="AB157" s="47"/>
      <c r="AC157" s="48"/>
      <c r="AD157" s="48">
        <v>21</v>
      </c>
      <c r="AE157" s="50">
        <v>22</v>
      </c>
      <c r="AG157" s="200">
        <f t="shared" si="2"/>
        <v>2.2549019607843137</v>
      </c>
    </row>
    <row r="158" spans="2:33" x14ac:dyDescent="0.25">
      <c r="B158" s="45" t="s">
        <v>144</v>
      </c>
      <c r="C158" s="46" t="s">
        <v>65</v>
      </c>
      <c r="D158" s="127">
        <v>9600</v>
      </c>
      <c r="E158" s="13">
        <v>72.34</v>
      </c>
      <c r="F158" s="1">
        <v>11.86</v>
      </c>
      <c r="G158" s="14">
        <v>160</v>
      </c>
      <c r="H158" s="155">
        <v>5.0199999999999996</v>
      </c>
      <c r="I158" s="1">
        <v>3.57</v>
      </c>
      <c r="J158" s="14"/>
      <c r="K158" s="47"/>
      <c r="L158" s="48">
        <v>752</v>
      </c>
      <c r="M158" s="48">
        <v>913</v>
      </c>
      <c r="N158" s="48"/>
      <c r="O158" s="48">
        <v>160</v>
      </c>
      <c r="P158" s="48">
        <v>12</v>
      </c>
      <c r="Q158" s="48">
        <v>2352</v>
      </c>
      <c r="R158" s="47">
        <v>0</v>
      </c>
      <c r="S158" s="48">
        <v>1</v>
      </c>
      <c r="T158" s="48">
        <v>7</v>
      </c>
      <c r="U158" s="48">
        <v>5</v>
      </c>
      <c r="V158" s="48">
        <v>0</v>
      </c>
      <c r="W158" s="48">
        <v>98</v>
      </c>
      <c r="X158" s="49"/>
      <c r="Y158" s="47">
        <v>65</v>
      </c>
      <c r="Z158" s="48">
        <v>6</v>
      </c>
      <c r="AA158" s="50">
        <v>1</v>
      </c>
      <c r="AB158" s="47"/>
      <c r="AC158" s="48"/>
      <c r="AD158" s="48">
        <v>20</v>
      </c>
      <c r="AE158" s="50">
        <v>14</v>
      </c>
      <c r="AG158" s="200">
        <f t="shared" si="2"/>
        <v>43.229166666666664</v>
      </c>
    </row>
    <row r="159" spans="2:33" x14ac:dyDescent="0.25">
      <c r="B159" s="51" t="s">
        <v>145</v>
      </c>
      <c r="C159" s="52" t="s">
        <v>146</v>
      </c>
      <c r="D159" s="126">
        <v>1000</v>
      </c>
      <c r="E159" s="25">
        <v>43.89</v>
      </c>
      <c r="F159" s="26">
        <v>8.18</v>
      </c>
      <c r="G159" s="28">
        <v>163</v>
      </c>
      <c r="H159" s="156">
        <v>5.61</v>
      </c>
      <c r="I159" s="26">
        <v>1.94</v>
      </c>
      <c r="J159" s="28"/>
      <c r="K159" s="53">
        <v>49</v>
      </c>
      <c r="L159" s="54">
        <v>680</v>
      </c>
      <c r="M159" s="54">
        <v>769</v>
      </c>
      <c r="N159" s="54">
        <v>0</v>
      </c>
      <c r="O159" s="54">
        <v>57</v>
      </c>
      <c r="P159" s="54">
        <v>11</v>
      </c>
      <c r="Q159" s="54">
        <v>1760</v>
      </c>
      <c r="R159" s="53">
        <v>0</v>
      </c>
      <c r="S159" s="54">
        <v>0</v>
      </c>
      <c r="T159" s="54">
        <v>1</v>
      </c>
      <c r="U159" s="54">
        <v>4</v>
      </c>
      <c r="V159" s="54">
        <v>0</v>
      </c>
      <c r="W159" s="54">
        <v>0</v>
      </c>
      <c r="X159" s="55"/>
      <c r="Y159" s="53">
        <v>13</v>
      </c>
      <c r="Z159" s="54">
        <v>5</v>
      </c>
      <c r="AA159" s="56">
        <v>1</v>
      </c>
      <c r="AB159" s="53">
        <v>15</v>
      </c>
      <c r="AC159" s="54">
        <v>0</v>
      </c>
      <c r="AD159" s="54">
        <v>29</v>
      </c>
      <c r="AE159" s="56">
        <v>9</v>
      </c>
      <c r="AG159" s="200">
        <f t="shared" si="2"/>
        <v>6</v>
      </c>
    </row>
    <row r="160" spans="2:33" x14ac:dyDescent="0.25">
      <c r="B160" s="51" t="s">
        <v>147</v>
      </c>
      <c r="C160" s="52" t="s">
        <v>146</v>
      </c>
      <c r="D160" s="126">
        <v>10000</v>
      </c>
      <c r="E160" s="25">
        <v>49</v>
      </c>
      <c r="F160" s="26">
        <v>8.8000000000000007</v>
      </c>
      <c r="G160" s="28">
        <v>160</v>
      </c>
      <c r="H160" s="156">
        <v>6.2</v>
      </c>
      <c r="I160" s="26">
        <v>3.2</v>
      </c>
      <c r="J160" s="28"/>
      <c r="K160" s="53">
        <v>77</v>
      </c>
      <c r="L160" s="54">
        <v>647</v>
      </c>
      <c r="M160" s="54">
        <v>702</v>
      </c>
      <c r="N160" s="54">
        <v>0</v>
      </c>
      <c r="O160" s="54">
        <v>48</v>
      </c>
      <c r="P160" s="54">
        <v>7</v>
      </c>
      <c r="Q160" s="54">
        <v>2236</v>
      </c>
      <c r="R160" s="53">
        <v>0</v>
      </c>
      <c r="S160" s="54">
        <v>0</v>
      </c>
      <c r="T160" s="54">
        <v>6</v>
      </c>
      <c r="U160" s="54">
        <v>35</v>
      </c>
      <c r="V160" s="54">
        <v>1</v>
      </c>
      <c r="W160" s="54">
        <v>1</v>
      </c>
      <c r="X160" s="55">
        <v>0</v>
      </c>
      <c r="Y160" s="53">
        <v>6</v>
      </c>
      <c r="Z160" s="54">
        <v>13</v>
      </c>
      <c r="AA160" s="56">
        <v>1</v>
      </c>
      <c r="AB160" s="53"/>
      <c r="AC160" s="54"/>
      <c r="AD160" s="54"/>
      <c r="AE160" s="56"/>
      <c r="AG160" s="200">
        <f t="shared" si="2"/>
        <v>5.5</v>
      </c>
    </row>
    <row r="161" spans="2:33" x14ac:dyDescent="0.25">
      <c r="B161" s="45" t="s">
        <v>149</v>
      </c>
      <c r="C161" s="46" t="s">
        <v>150</v>
      </c>
      <c r="D161" s="127">
        <v>5400</v>
      </c>
      <c r="E161" s="13">
        <v>91.92</v>
      </c>
      <c r="F161" s="1">
        <v>14.54</v>
      </c>
      <c r="G161" s="14">
        <v>165</v>
      </c>
      <c r="H161" s="155">
        <v>7.53</v>
      </c>
      <c r="I161" s="1">
        <v>2.56</v>
      </c>
      <c r="J161" s="14">
        <v>226</v>
      </c>
      <c r="K161" s="47">
        <v>4</v>
      </c>
      <c r="L161" s="48">
        <v>1068</v>
      </c>
      <c r="M161" s="48">
        <v>1167</v>
      </c>
      <c r="N161" s="48">
        <v>1</v>
      </c>
      <c r="O161" s="48">
        <v>1825</v>
      </c>
      <c r="P161" s="48">
        <v>8</v>
      </c>
      <c r="Q161" s="48">
        <v>2930</v>
      </c>
      <c r="R161" s="47">
        <v>2</v>
      </c>
      <c r="S161" s="48">
        <v>1</v>
      </c>
      <c r="T161" s="48">
        <v>3</v>
      </c>
      <c r="U161" s="48">
        <v>17</v>
      </c>
      <c r="V161" s="48">
        <v>1</v>
      </c>
      <c r="W161" s="48">
        <v>2</v>
      </c>
      <c r="X161" s="49"/>
      <c r="Y161" s="47">
        <v>10</v>
      </c>
      <c r="Z161" s="48">
        <v>1</v>
      </c>
      <c r="AA161" s="50">
        <v>1</v>
      </c>
      <c r="AB161" s="47">
        <v>16</v>
      </c>
      <c r="AC161" s="48">
        <v>0</v>
      </c>
      <c r="AD161" s="48">
        <v>47</v>
      </c>
      <c r="AE161" s="50">
        <v>7</v>
      </c>
      <c r="AF161" s="165">
        <v>7</v>
      </c>
      <c r="AG161" s="200">
        <f t="shared" si="2"/>
        <v>8.7037037037037024</v>
      </c>
    </row>
    <row r="162" spans="2:33" x14ac:dyDescent="0.25">
      <c r="B162" s="45" t="s">
        <v>151</v>
      </c>
      <c r="C162" s="46" t="s">
        <v>152</v>
      </c>
      <c r="D162" s="127">
        <v>8100</v>
      </c>
      <c r="E162" s="13">
        <v>56.45</v>
      </c>
      <c r="F162" s="1">
        <v>9.86</v>
      </c>
      <c r="G162" s="14">
        <v>161</v>
      </c>
      <c r="H162" s="155">
        <v>2.48</v>
      </c>
      <c r="I162" s="1">
        <v>2.75</v>
      </c>
      <c r="J162" s="14">
        <v>230</v>
      </c>
      <c r="K162" s="47">
        <v>77</v>
      </c>
      <c r="L162" s="48">
        <v>700</v>
      </c>
      <c r="M162" s="48">
        <v>797</v>
      </c>
      <c r="N162" s="48">
        <v>0</v>
      </c>
      <c r="O162" s="48">
        <v>130</v>
      </c>
      <c r="P162" s="48">
        <v>8</v>
      </c>
      <c r="Q162" s="48">
        <v>1993</v>
      </c>
      <c r="R162" s="47">
        <v>0</v>
      </c>
      <c r="S162" s="48">
        <v>0</v>
      </c>
      <c r="T162" s="48">
        <v>2</v>
      </c>
      <c r="U162" s="48">
        <v>10</v>
      </c>
      <c r="V162" s="48">
        <v>0</v>
      </c>
      <c r="W162" s="48">
        <v>4</v>
      </c>
      <c r="X162" s="49"/>
      <c r="Y162" s="47">
        <v>8</v>
      </c>
      <c r="Z162" s="48">
        <v>5</v>
      </c>
      <c r="AA162" s="50">
        <v>0</v>
      </c>
      <c r="AB162" s="47">
        <v>19</v>
      </c>
      <c r="AC162" s="48">
        <v>0</v>
      </c>
      <c r="AD162" s="48">
        <v>16</v>
      </c>
      <c r="AE162" s="50">
        <v>11</v>
      </c>
      <c r="AG162" s="200">
        <f t="shared" si="2"/>
        <v>3.7037037037037037</v>
      </c>
    </row>
    <row r="163" spans="2:33" x14ac:dyDescent="0.25">
      <c r="B163" s="51" t="s">
        <v>153</v>
      </c>
      <c r="C163" s="52" t="s">
        <v>154</v>
      </c>
      <c r="D163" s="126">
        <v>6500</v>
      </c>
      <c r="E163" s="25">
        <v>87.8</v>
      </c>
      <c r="F163" s="26">
        <v>15.02</v>
      </c>
      <c r="G163" s="28">
        <v>181</v>
      </c>
      <c r="H163" s="156">
        <v>6.02</v>
      </c>
      <c r="I163" s="26">
        <v>2.83</v>
      </c>
      <c r="J163" s="28">
        <v>209</v>
      </c>
      <c r="K163" s="53">
        <v>0</v>
      </c>
      <c r="L163" s="54">
        <v>830</v>
      </c>
      <c r="M163" s="54">
        <v>960</v>
      </c>
      <c r="N163" s="54">
        <v>0</v>
      </c>
      <c r="O163" s="54">
        <v>5</v>
      </c>
      <c r="P163" s="54">
        <v>9</v>
      </c>
      <c r="Q163" s="54">
        <v>2926</v>
      </c>
      <c r="R163" s="53">
        <v>0</v>
      </c>
      <c r="S163" s="54">
        <v>1</v>
      </c>
      <c r="T163" s="54">
        <v>2</v>
      </c>
      <c r="U163" s="54">
        <v>6</v>
      </c>
      <c r="V163" s="54">
        <v>0</v>
      </c>
      <c r="W163" s="54">
        <v>15</v>
      </c>
      <c r="X163" s="55"/>
      <c r="Y163" s="53">
        <v>5</v>
      </c>
      <c r="Z163" s="54">
        <v>3</v>
      </c>
      <c r="AA163" s="56">
        <v>1</v>
      </c>
      <c r="AB163" s="53">
        <v>22</v>
      </c>
      <c r="AC163" s="54">
        <v>0</v>
      </c>
      <c r="AD163" s="54">
        <v>19</v>
      </c>
      <c r="AE163" s="56">
        <v>13</v>
      </c>
      <c r="AG163" s="200">
        <f t="shared" si="2"/>
        <v>11.384615384615385</v>
      </c>
    </row>
    <row r="164" spans="2:33" x14ac:dyDescent="0.25">
      <c r="B164" s="51" t="s">
        <v>155</v>
      </c>
      <c r="C164" s="52" t="s">
        <v>156</v>
      </c>
      <c r="D164" s="126">
        <v>13000</v>
      </c>
      <c r="E164" s="25">
        <v>82.23</v>
      </c>
      <c r="F164" s="26">
        <v>12.65</v>
      </c>
      <c r="G164" s="28">
        <v>152</v>
      </c>
      <c r="H164" s="156">
        <v>7.59</v>
      </c>
      <c r="I164" s="26"/>
      <c r="J164" s="28"/>
      <c r="K164" s="53">
        <v>0</v>
      </c>
      <c r="L164" s="54">
        <v>1053</v>
      </c>
      <c r="M164" s="54">
        <v>1431</v>
      </c>
      <c r="N164" s="54">
        <v>0</v>
      </c>
      <c r="O164" s="54">
        <v>2</v>
      </c>
      <c r="P164" s="54">
        <v>7</v>
      </c>
      <c r="Q164" s="54">
        <v>2710</v>
      </c>
      <c r="R164" s="53">
        <v>0</v>
      </c>
      <c r="S164" s="54">
        <v>12</v>
      </c>
      <c r="T164" s="54">
        <v>22</v>
      </c>
      <c r="U164" s="54">
        <v>77</v>
      </c>
      <c r="V164" s="54">
        <v>8</v>
      </c>
      <c r="W164" s="54">
        <v>4</v>
      </c>
      <c r="X164" s="55">
        <v>1</v>
      </c>
      <c r="Y164" s="53">
        <v>30</v>
      </c>
      <c r="Z164" s="54">
        <v>8</v>
      </c>
      <c r="AA164" s="56">
        <v>2</v>
      </c>
      <c r="AB164" s="53"/>
      <c r="AC164" s="54"/>
      <c r="AD164" s="54">
        <v>15</v>
      </c>
      <c r="AE164" s="56">
        <v>10</v>
      </c>
      <c r="AG164" s="200">
        <f t="shared" si="2"/>
        <v>17</v>
      </c>
    </row>
    <row r="165" spans="2:33" x14ac:dyDescent="0.25">
      <c r="B165" s="45" t="s">
        <v>157</v>
      </c>
      <c r="C165" s="46" t="s">
        <v>158</v>
      </c>
      <c r="D165" s="127">
        <v>16037</v>
      </c>
      <c r="E165" s="13"/>
      <c r="F165" s="1">
        <v>10.199999999999999</v>
      </c>
      <c r="G165" s="14"/>
      <c r="H165" s="155">
        <v>5</v>
      </c>
      <c r="I165" s="1"/>
      <c r="J165" s="14"/>
      <c r="K165" s="47">
        <v>7</v>
      </c>
      <c r="L165" s="48">
        <v>1162</v>
      </c>
      <c r="M165" s="48">
        <v>1110</v>
      </c>
      <c r="N165" s="48">
        <v>0</v>
      </c>
      <c r="O165" s="48">
        <v>0</v>
      </c>
      <c r="P165" s="48">
        <v>9</v>
      </c>
      <c r="Q165" s="48">
        <v>2008</v>
      </c>
      <c r="R165" s="47">
        <v>0</v>
      </c>
      <c r="S165" s="48">
        <v>0</v>
      </c>
      <c r="T165" s="48">
        <v>4</v>
      </c>
      <c r="U165" s="48">
        <v>17</v>
      </c>
      <c r="V165" s="48">
        <v>0</v>
      </c>
      <c r="W165" s="48">
        <v>1</v>
      </c>
      <c r="X165" s="49"/>
      <c r="Y165" s="47">
        <v>8</v>
      </c>
      <c r="Z165" s="48">
        <v>102</v>
      </c>
      <c r="AA165" s="50">
        <v>7</v>
      </c>
      <c r="AB165" s="47"/>
      <c r="AC165" s="48"/>
      <c r="AD165" s="48">
        <v>23</v>
      </c>
      <c r="AE165" s="50">
        <v>14</v>
      </c>
      <c r="AG165" s="200">
        <f t="shared" si="2"/>
        <v>1.8083182640144664</v>
      </c>
    </row>
    <row r="166" spans="2:33" x14ac:dyDescent="0.25">
      <c r="B166" s="45" t="s">
        <v>124</v>
      </c>
      <c r="C166" s="46" t="s">
        <v>101</v>
      </c>
      <c r="D166" s="127">
        <v>6000</v>
      </c>
      <c r="E166" s="13">
        <v>78.56</v>
      </c>
      <c r="F166" s="1">
        <v>13.11</v>
      </c>
      <c r="G166" s="14">
        <v>169</v>
      </c>
      <c r="H166" s="155">
        <v>6.43</v>
      </c>
      <c r="I166" s="1">
        <v>4.07</v>
      </c>
      <c r="J166" s="14"/>
      <c r="K166" s="47">
        <v>0</v>
      </c>
      <c r="L166" s="48">
        <v>985</v>
      </c>
      <c r="M166" s="48">
        <v>1140</v>
      </c>
      <c r="N166" s="48">
        <v>0</v>
      </c>
      <c r="O166" s="48">
        <v>47</v>
      </c>
      <c r="P166" s="48">
        <v>15</v>
      </c>
      <c r="Q166" s="48">
        <v>2898</v>
      </c>
      <c r="R166" s="47">
        <v>0</v>
      </c>
      <c r="S166" s="48">
        <v>3</v>
      </c>
      <c r="T166" s="48">
        <v>2</v>
      </c>
      <c r="U166" s="48">
        <v>8</v>
      </c>
      <c r="V166" s="48">
        <v>1</v>
      </c>
      <c r="W166" s="48">
        <v>13</v>
      </c>
      <c r="X166" s="49"/>
      <c r="Y166" s="47">
        <v>8</v>
      </c>
      <c r="Z166" s="48">
        <v>11</v>
      </c>
      <c r="AA166" s="50">
        <v>0</v>
      </c>
      <c r="AB166" s="47">
        <v>21</v>
      </c>
      <c r="AC166" s="48">
        <v>0</v>
      </c>
      <c r="AD166" s="48">
        <v>16</v>
      </c>
      <c r="AE166" s="50">
        <v>13</v>
      </c>
      <c r="AG166" s="200">
        <f t="shared" si="2"/>
        <v>13.333333333333334</v>
      </c>
    </row>
    <row r="167" spans="2:33" x14ac:dyDescent="0.25">
      <c r="B167" s="51" t="s">
        <v>159</v>
      </c>
      <c r="C167" s="52" t="s">
        <v>160</v>
      </c>
      <c r="D167" s="126">
        <v>5000</v>
      </c>
      <c r="E167" s="25">
        <v>65.290000000000006</v>
      </c>
      <c r="F167" s="26">
        <v>11.9</v>
      </c>
      <c r="G167" s="28">
        <v>178</v>
      </c>
      <c r="H167" s="156">
        <v>8.39</v>
      </c>
      <c r="I167" s="26"/>
      <c r="J167" s="28">
        <v>146</v>
      </c>
      <c r="K167" s="53">
        <v>0</v>
      </c>
      <c r="L167" s="54">
        <v>846</v>
      </c>
      <c r="M167" s="54">
        <v>1023</v>
      </c>
      <c r="N167" s="54">
        <v>0</v>
      </c>
      <c r="O167" s="54">
        <v>55</v>
      </c>
      <c r="P167" s="54">
        <v>0</v>
      </c>
      <c r="Q167" s="54">
        <v>2402</v>
      </c>
      <c r="R167" s="53">
        <v>0</v>
      </c>
      <c r="S167" s="54">
        <v>1</v>
      </c>
      <c r="T167" s="54">
        <v>4</v>
      </c>
      <c r="U167" s="54">
        <v>14</v>
      </c>
      <c r="V167" s="54">
        <v>2</v>
      </c>
      <c r="W167" s="54">
        <v>2</v>
      </c>
      <c r="X167" s="55">
        <v>0</v>
      </c>
      <c r="Y167" s="53">
        <v>9</v>
      </c>
      <c r="Z167" s="54">
        <v>3</v>
      </c>
      <c r="AA167" s="56">
        <v>1</v>
      </c>
      <c r="AB167" s="53"/>
      <c r="AC167" s="54"/>
      <c r="AD167" s="54">
        <v>7</v>
      </c>
      <c r="AE167" s="56">
        <v>3</v>
      </c>
      <c r="AG167" s="200">
        <f t="shared" si="2"/>
        <v>8.4</v>
      </c>
    </row>
    <row r="168" spans="2:33" x14ac:dyDescent="0.25">
      <c r="B168" s="51" t="s">
        <v>161</v>
      </c>
      <c r="C168" s="52" t="s">
        <v>162</v>
      </c>
      <c r="D168" s="126">
        <v>7676</v>
      </c>
      <c r="E168" s="25">
        <v>62.92</v>
      </c>
      <c r="F168" s="26">
        <v>11.29</v>
      </c>
      <c r="G168" s="28">
        <v>175</v>
      </c>
      <c r="H168" s="156">
        <v>5.16</v>
      </c>
      <c r="I168" s="26">
        <v>3.19</v>
      </c>
      <c r="J168" s="28"/>
      <c r="K168" s="53">
        <v>6</v>
      </c>
      <c r="L168" s="54">
        <v>855</v>
      </c>
      <c r="M168" s="54">
        <v>991</v>
      </c>
      <c r="N168" s="54">
        <v>1</v>
      </c>
      <c r="O168" s="54">
        <v>84</v>
      </c>
      <c r="P168" s="54">
        <v>16</v>
      </c>
      <c r="Q168" s="54">
        <v>2007</v>
      </c>
      <c r="R168" s="53">
        <v>0</v>
      </c>
      <c r="S168" s="54">
        <v>0</v>
      </c>
      <c r="T168" s="54">
        <v>3</v>
      </c>
      <c r="U168" s="54">
        <v>39</v>
      </c>
      <c r="V168" s="54">
        <v>2</v>
      </c>
      <c r="W168" s="54">
        <v>31</v>
      </c>
      <c r="X168" s="55"/>
      <c r="Y168" s="53">
        <v>28</v>
      </c>
      <c r="Z168" s="54">
        <v>7</v>
      </c>
      <c r="AA168" s="56">
        <v>1</v>
      </c>
      <c r="AB168" s="53">
        <v>31</v>
      </c>
      <c r="AC168" s="54">
        <v>0</v>
      </c>
      <c r="AD168" s="54">
        <v>18</v>
      </c>
      <c r="AE168" s="56">
        <v>13</v>
      </c>
      <c r="AG168" s="200">
        <f t="shared" si="2"/>
        <v>23.058884835852009</v>
      </c>
    </row>
    <row r="169" spans="2:33" x14ac:dyDescent="0.25">
      <c r="B169" s="45" t="s">
        <v>163</v>
      </c>
      <c r="C169" s="46" t="s">
        <v>164</v>
      </c>
      <c r="D169" s="127">
        <v>4800</v>
      </c>
      <c r="E169" s="13">
        <v>57.74</v>
      </c>
      <c r="F169" s="1">
        <v>10</v>
      </c>
      <c r="G169" s="14">
        <v>161</v>
      </c>
      <c r="H169" s="155">
        <v>9.31</v>
      </c>
      <c r="I169" s="1"/>
      <c r="J169" s="14">
        <v>202</v>
      </c>
      <c r="K169" s="47">
        <v>1</v>
      </c>
      <c r="L169" s="48">
        <v>952</v>
      </c>
      <c r="M169" s="48">
        <v>1171</v>
      </c>
      <c r="N169" s="48">
        <v>1</v>
      </c>
      <c r="O169" s="48">
        <v>6</v>
      </c>
      <c r="P169" s="48">
        <v>5</v>
      </c>
      <c r="Q169" s="48">
        <v>2965</v>
      </c>
      <c r="R169" s="47">
        <v>0</v>
      </c>
      <c r="S169" s="48">
        <v>1</v>
      </c>
      <c r="T169" s="48">
        <v>2</v>
      </c>
      <c r="U169" s="48">
        <v>8</v>
      </c>
      <c r="V169" s="48">
        <v>1</v>
      </c>
      <c r="W169" s="48">
        <v>1</v>
      </c>
      <c r="X169" s="49">
        <v>0</v>
      </c>
      <c r="Y169" s="47">
        <v>18</v>
      </c>
      <c r="Z169" s="48">
        <v>3</v>
      </c>
      <c r="AA169" s="50">
        <v>2</v>
      </c>
      <c r="AB169" s="47"/>
      <c r="AC169" s="48"/>
      <c r="AD169" s="48">
        <v>10</v>
      </c>
      <c r="AE169" s="50">
        <v>3</v>
      </c>
      <c r="AG169" s="200">
        <f t="shared" si="2"/>
        <v>5</v>
      </c>
    </row>
    <row r="170" spans="2:33" x14ac:dyDescent="0.25">
      <c r="B170" s="45" t="s">
        <v>165</v>
      </c>
      <c r="C170" s="46" t="s">
        <v>166</v>
      </c>
      <c r="D170" s="127">
        <v>5000</v>
      </c>
      <c r="E170" s="13">
        <v>76.599999999999994</v>
      </c>
      <c r="F170" s="1">
        <v>12.7</v>
      </c>
      <c r="G170" s="14"/>
      <c r="H170" s="155">
        <v>4.74</v>
      </c>
      <c r="I170" s="1">
        <v>3.76</v>
      </c>
      <c r="J170" s="14">
        <v>166</v>
      </c>
      <c r="K170" s="47">
        <v>0</v>
      </c>
      <c r="L170" s="48">
        <v>1106</v>
      </c>
      <c r="M170" s="48">
        <v>1255</v>
      </c>
      <c r="N170" s="48">
        <v>1</v>
      </c>
      <c r="O170" s="48">
        <v>47</v>
      </c>
      <c r="P170" s="48">
        <v>30</v>
      </c>
      <c r="Q170" s="48">
        <v>3057</v>
      </c>
      <c r="R170" s="47">
        <v>8</v>
      </c>
      <c r="S170" s="48">
        <v>345</v>
      </c>
      <c r="T170" s="48">
        <v>3</v>
      </c>
      <c r="U170" s="48">
        <v>14</v>
      </c>
      <c r="V170" s="48">
        <v>0</v>
      </c>
      <c r="W170" s="48">
        <v>4</v>
      </c>
      <c r="X170" s="49">
        <v>0</v>
      </c>
      <c r="Y170" s="47">
        <v>8</v>
      </c>
      <c r="Z170" s="48">
        <v>7</v>
      </c>
      <c r="AA170" s="50">
        <v>1</v>
      </c>
      <c r="AB170" s="47"/>
      <c r="AC170" s="48"/>
      <c r="AD170" s="48"/>
      <c r="AE170" s="50"/>
      <c r="AG170" s="200">
        <f t="shared" si="2"/>
        <v>289.60000000000002</v>
      </c>
    </row>
    <row r="171" spans="2:33" x14ac:dyDescent="0.25">
      <c r="B171" s="51" t="s">
        <v>167</v>
      </c>
      <c r="C171" s="52" t="s">
        <v>101</v>
      </c>
      <c r="D171" s="126">
        <v>5900</v>
      </c>
      <c r="E171" s="25">
        <v>75.069999999999993</v>
      </c>
      <c r="F171" s="26">
        <v>12.86</v>
      </c>
      <c r="G171" s="28">
        <v>173</v>
      </c>
      <c r="H171" s="156">
        <v>5.6</v>
      </c>
      <c r="I171" s="26">
        <v>3.77</v>
      </c>
      <c r="J171" s="28">
        <v>193</v>
      </c>
      <c r="K171" s="53">
        <v>3</v>
      </c>
      <c r="L171" s="54">
        <v>1042</v>
      </c>
      <c r="M171" s="54">
        <v>1183</v>
      </c>
      <c r="N171" s="54">
        <v>0</v>
      </c>
      <c r="O171" s="54">
        <v>45</v>
      </c>
      <c r="P171" s="54">
        <v>10</v>
      </c>
      <c r="Q171" s="54">
        <v>2446</v>
      </c>
      <c r="R171" s="53">
        <v>0</v>
      </c>
      <c r="S171" s="54">
        <v>0</v>
      </c>
      <c r="T171" s="54">
        <v>2</v>
      </c>
      <c r="U171" s="54">
        <v>6</v>
      </c>
      <c r="V171" s="54">
        <v>1</v>
      </c>
      <c r="W171" s="54">
        <v>2</v>
      </c>
      <c r="X171" s="55"/>
      <c r="Y171" s="53">
        <v>7</v>
      </c>
      <c r="Z171" s="54">
        <v>0</v>
      </c>
      <c r="AA171" s="56">
        <v>1</v>
      </c>
      <c r="AB171" s="53">
        <v>21</v>
      </c>
      <c r="AC171" s="54">
        <v>1</v>
      </c>
      <c r="AD171" s="54">
        <v>17</v>
      </c>
      <c r="AE171" s="56">
        <v>11</v>
      </c>
      <c r="AG171" s="200">
        <f t="shared" si="2"/>
        <v>3.7288135593220342</v>
      </c>
    </row>
    <row r="172" spans="2:33" x14ac:dyDescent="0.25">
      <c r="B172" s="51" t="s">
        <v>165</v>
      </c>
      <c r="C172" s="52" t="s">
        <v>168</v>
      </c>
      <c r="D172" s="126">
        <v>8000</v>
      </c>
      <c r="E172" s="25">
        <v>76.099999999999994</v>
      </c>
      <c r="F172" s="26">
        <v>12.7</v>
      </c>
      <c r="G172" s="28"/>
      <c r="H172" s="156">
        <v>5.9</v>
      </c>
      <c r="I172" s="26">
        <v>3.32</v>
      </c>
      <c r="J172" s="28">
        <v>167</v>
      </c>
      <c r="K172" s="53">
        <v>0</v>
      </c>
      <c r="L172" s="54">
        <v>799</v>
      </c>
      <c r="M172" s="54">
        <v>925</v>
      </c>
      <c r="N172" s="54">
        <v>1</v>
      </c>
      <c r="O172" s="54">
        <v>47</v>
      </c>
      <c r="P172" s="54">
        <v>13</v>
      </c>
      <c r="Q172" s="54">
        <v>2292</v>
      </c>
      <c r="R172" s="53">
        <v>0</v>
      </c>
      <c r="S172" s="54">
        <v>0</v>
      </c>
      <c r="T172" s="54">
        <v>2</v>
      </c>
      <c r="U172" s="54">
        <v>11</v>
      </c>
      <c r="V172" s="54">
        <v>1</v>
      </c>
      <c r="W172" s="54">
        <v>3</v>
      </c>
      <c r="X172" s="55">
        <v>0</v>
      </c>
      <c r="Y172" s="53">
        <v>10</v>
      </c>
      <c r="Z172" s="54">
        <v>1</v>
      </c>
      <c r="AA172" s="56">
        <v>13</v>
      </c>
      <c r="AB172" s="53"/>
      <c r="AC172" s="54"/>
      <c r="AD172" s="54"/>
      <c r="AE172" s="56"/>
      <c r="AG172" s="200">
        <f t="shared" si="2"/>
        <v>3.875</v>
      </c>
    </row>
    <row r="173" spans="2:33" x14ac:dyDescent="0.25">
      <c r="B173" s="45" t="s">
        <v>169</v>
      </c>
      <c r="C173" s="46" t="s">
        <v>101</v>
      </c>
      <c r="D173" s="127">
        <v>4805</v>
      </c>
      <c r="E173" s="13">
        <v>57.99</v>
      </c>
      <c r="F173" s="1">
        <v>10.55</v>
      </c>
      <c r="G173" s="14">
        <v>175</v>
      </c>
      <c r="H173" s="155">
        <v>6.32</v>
      </c>
      <c r="I173" s="1">
        <v>3.25</v>
      </c>
      <c r="J173" s="14">
        <v>200</v>
      </c>
      <c r="K173" s="47">
        <v>1</v>
      </c>
      <c r="L173" s="48">
        <v>1179</v>
      </c>
      <c r="M173" s="48">
        <v>1337</v>
      </c>
      <c r="N173" s="48">
        <v>0</v>
      </c>
      <c r="O173" s="48" t="s">
        <v>37</v>
      </c>
      <c r="P173" s="48">
        <v>8</v>
      </c>
      <c r="Q173" s="48">
        <v>3115</v>
      </c>
      <c r="R173" s="47">
        <v>0</v>
      </c>
      <c r="S173" s="48">
        <v>0</v>
      </c>
      <c r="T173" s="48">
        <v>3</v>
      </c>
      <c r="U173" s="48">
        <v>7</v>
      </c>
      <c r="V173" s="48">
        <v>1</v>
      </c>
      <c r="W173" s="48">
        <v>1</v>
      </c>
      <c r="X173" s="49"/>
      <c r="Y173" s="47">
        <v>11</v>
      </c>
      <c r="Z173" s="48">
        <v>5</v>
      </c>
      <c r="AA173" s="50">
        <v>1</v>
      </c>
      <c r="AB173" s="47">
        <v>19</v>
      </c>
      <c r="AC173" s="48">
        <v>1</v>
      </c>
      <c r="AD173" s="48">
        <v>17</v>
      </c>
      <c r="AE173" s="50">
        <v>11</v>
      </c>
      <c r="AG173" s="200">
        <f t="shared" si="2"/>
        <v>4.3704474505723203</v>
      </c>
    </row>
    <row r="174" spans="2:33" x14ac:dyDescent="0.25">
      <c r="B174" s="45" t="s">
        <v>170</v>
      </c>
      <c r="C174" s="46" t="s">
        <v>171</v>
      </c>
      <c r="D174" s="127">
        <v>9900</v>
      </c>
      <c r="E174" s="13">
        <v>84.05</v>
      </c>
      <c r="F174" s="1">
        <v>13.95</v>
      </c>
      <c r="G174" s="14">
        <v>171</v>
      </c>
      <c r="H174" s="155">
        <v>4.5999999999999996</v>
      </c>
      <c r="I174" s="1"/>
      <c r="J174" s="14"/>
      <c r="K174" s="47">
        <v>5</v>
      </c>
      <c r="L174" s="48">
        <v>905</v>
      </c>
      <c r="M174" s="48">
        <v>1089</v>
      </c>
      <c r="N174" s="48">
        <v>5</v>
      </c>
      <c r="O174" s="48">
        <v>3</v>
      </c>
      <c r="P174" s="48">
        <v>597</v>
      </c>
      <c r="Q174" s="48">
        <v>1671</v>
      </c>
      <c r="R174" s="47">
        <v>1</v>
      </c>
      <c r="S174" s="48">
        <v>1</v>
      </c>
      <c r="T174" s="48">
        <v>5</v>
      </c>
      <c r="U174" s="48">
        <v>27</v>
      </c>
      <c r="V174" s="48">
        <v>1</v>
      </c>
      <c r="W174" s="48">
        <v>4</v>
      </c>
      <c r="X174" s="49">
        <v>0</v>
      </c>
      <c r="Y174" s="47">
        <v>1</v>
      </c>
      <c r="Z174" s="48">
        <v>2</v>
      </c>
      <c r="AA174" s="50">
        <v>2</v>
      </c>
      <c r="AB174" s="47"/>
      <c r="AC174" s="48"/>
      <c r="AD174" s="48">
        <v>22</v>
      </c>
      <c r="AE174" s="50">
        <v>15</v>
      </c>
      <c r="AG174" s="200">
        <f t="shared" si="2"/>
        <v>6.5656565656565657</v>
      </c>
    </row>
    <row r="175" spans="2:33" x14ac:dyDescent="0.25">
      <c r="B175" s="51" t="s">
        <v>172</v>
      </c>
      <c r="C175" s="52" t="s">
        <v>173</v>
      </c>
      <c r="D175" s="126">
        <v>10000</v>
      </c>
      <c r="E175" s="25">
        <v>86.08</v>
      </c>
      <c r="F175" s="26">
        <v>13.75</v>
      </c>
      <c r="G175" s="28">
        <v>164</v>
      </c>
      <c r="H175" s="156">
        <v>2.87</v>
      </c>
      <c r="I175" s="26"/>
      <c r="J175" s="28"/>
      <c r="K175" s="53"/>
      <c r="L175" s="54"/>
      <c r="M175" s="54">
        <v>650</v>
      </c>
      <c r="N175" s="54"/>
      <c r="O175" s="54"/>
      <c r="P175" s="54"/>
      <c r="Q175" s="54">
        <v>1790</v>
      </c>
      <c r="R175" s="53">
        <v>1</v>
      </c>
      <c r="S175" s="54">
        <v>18</v>
      </c>
      <c r="T175" s="54">
        <v>5</v>
      </c>
      <c r="U175" s="54">
        <v>19</v>
      </c>
      <c r="V175" s="54">
        <v>0</v>
      </c>
      <c r="W175" s="54">
        <v>3</v>
      </c>
      <c r="X175" s="55"/>
      <c r="Y175" s="53">
        <v>10</v>
      </c>
      <c r="Z175" s="54">
        <v>10</v>
      </c>
      <c r="AA175" s="56"/>
      <c r="AB175" s="53"/>
      <c r="AC175" s="54"/>
      <c r="AD175" s="54"/>
      <c r="AE175" s="56"/>
      <c r="AG175" s="200">
        <f t="shared" si="2"/>
        <v>11.700000000000001</v>
      </c>
    </row>
    <row r="176" spans="2:33" x14ac:dyDescent="0.25">
      <c r="B176" s="51" t="s">
        <v>174</v>
      </c>
      <c r="C176" s="52" t="s">
        <v>175</v>
      </c>
      <c r="D176" s="126">
        <v>4450</v>
      </c>
      <c r="E176" s="25">
        <v>81.55</v>
      </c>
      <c r="F176" s="26">
        <v>13.32</v>
      </c>
      <c r="G176" s="28">
        <v>166</v>
      </c>
      <c r="H176" s="156">
        <v>7.86</v>
      </c>
      <c r="I176" s="26"/>
      <c r="J176" s="28">
        <v>186</v>
      </c>
      <c r="K176" s="53">
        <v>1</v>
      </c>
      <c r="L176" s="54">
        <v>1030</v>
      </c>
      <c r="M176" s="54">
        <v>1162</v>
      </c>
      <c r="N176" s="54">
        <v>0</v>
      </c>
      <c r="O176" s="54">
        <v>72</v>
      </c>
      <c r="P176" s="54">
        <v>7</v>
      </c>
      <c r="Q176" s="54">
        <v>2522</v>
      </c>
      <c r="R176" s="53">
        <v>0</v>
      </c>
      <c r="S176" s="54">
        <v>0</v>
      </c>
      <c r="T176" s="54">
        <v>1</v>
      </c>
      <c r="U176" s="54">
        <v>3</v>
      </c>
      <c r="V176" s="54">
        <v>0</v>
      </c>
      <c r="W176" s="54">
        <v>1</v>
      </c>
      <c r="X176" s="55">
        <v>0</v>
      </c>
      <c r="Y176" s="53">
        <v>26</v>
      </c>
      <c r="Z176" s="54">
        <v>0</v>
      </c>
      <c r="AA176" s="56">
        <v>1</v>
      </c>
      <c r="AB176" s="53"/>
      <c r="AC176" s="54"/>
      <c r="AD176" s="54">
        <v>5</v>
      </c>
      <c r="AE176" s="56">
        <v>4</v>
      </c>
      <c r="AG176" s="200">
        <f t="shared" si="2"/>
        <v>2.0224719101123596</v>
      </c>
    </row>
    <row r="177" spans="2:33" x14ac:dyDescent="0.25">
      <c r="B177" s="45" t="s">
        <v>165</v>
      </c>
      <c r="C177" s="46" t="s">
        <v>176</v>
      </c>
      <c r="D177" s="127">
        <v>10000</v>
      </c>
      <c r="E177" s="13">
        <v>83.8</v>
      </c>
      <c r="F177" s="1">
        <v>13.1</v>
      </c>
      <c r="G177" s="14"/>
      <c r="H177" s="155">
        <v>3.94</v>
      </c>
      <c r="I177" s="1">
        <v>4.33</v>
      </c>
      <c r="J177" s="14"/>
      <c r="K177" s="47">
        <v>3</v>
      </c>
      <c r="L177" s="48">
        <v>914</v>
      </c>
      <c r="M177" s="48">
        <v>1023</v>
      </c>
      <c r="N177" s="48">
        <v>0</v>
      </c>
      <c r="O177" s="48">
        <v>46</v>
      </c>
      <c r="P177" s="48">
        <v>15</v>
      </c>
      <c r="Q177" s="48">
        <v>2897</v>
      </c>
      <c r="R177" s="47">
        <v>0</v>
      </c>
      <c r="S177" s="48">
        <v>1</v>
      </c>
      <c r="T177" s="48">
        <v>4</v>
      </c>
      <c r="U177" s="48">
        <v>18</v>
      </c>
      <c r="V177" s="48">
        <v>0</v>
      </c>
      <c r="W177" s="48">
        <v>10</v>
      </c>
      <c r="X177" s="49">
        <v>0</v>
      </c>
      <c r="Y177" s="47">
        <v>14</v>
      </c>
      <c r="Z177" s="48">
        <v>2</v>
      </c>
      <c r="AA177" s="50">
        <v>0</v>
      </c>
      <c r="AB177" s="47"/>
      <c r="AC177" s="48"/>
      <c r="AD177" s="48"/>
      <c r="AE177" s="50"/>
      <c r="AG177" s="200">
        <f t="shared" si="2"/>
        <v>7</v>
      </c>
    </row>
    <row r="178" spans="2:33" x14ac:dyDescent="0.25">
      <c r="B178" s="45" t="s">
        <v>155</v>
      </c>
      <c r="C178" s="46" t="s">
        <v>177</v>
      </c>
      <c r="D178" s="127">
        <v>20000</v>
      </c>
      <c r="E178" s="13">
        <v>80.33</v>
      </c>
      <c r="F178" s="1">
        <v>12.08</v>
      </c>
      <c r="G178" s="14">
        <v>246</v>
      </c>
      <c r="H178" s="155">
        <v>4.6100000000000003</v>
      </c>
      <c r="I178" s="1"/>
      <c r="J178" s="14"/>
      <c r="K178" s="47">
        <v>0</v>
      </c>
      <c r="L178" s="48">
        <v>1005</v>
      </c>
      <c r="M178" s="48">
        <v>1352</v>
      </c>
      <c r="N178" s="48">
        <v>0</v>
      </c>
      <c r="O178" s="48">
        <v>8</v>
      </c>
      <c r="P178" s="48">
        <v>7</v>
      </c>
      <c r="Q178" s="48">
        <v>2867</v>
      </c>
      <c r="R178" s="47">
        <v>0</v>
      </c>
      <c r="S178" s="48">
        <v>7</v>
      </c>
      <c r="T178" s="48">
        <v>17</v>
      </c>
      <c r="U178" s="48">
        <v>43</v>
      </c>
      <c r="V178" s="48">
        <v>6</v>
      </c>
      <c r="W178" s="48">
        <v>3</v>
      </c>
      <c r="X178" s="49">
        <v>1</v>
      </c>
      <c r="Y178" s="47">
        <v>13</v>
      </c>
      <c r="Z178" s="48">
        <v>44</v>
      </c>
      <c r="AA178" s="50">
        <v>1</v>
      </c>
      <c r="AB178" s="47"/>
      <c r="AC178" s="48"/>
      <c r="AD178" s="48">
        <v>14</v>
      </c>
      <c r="AE178" s="50">
        <v>25</v>
      </c>
      <c r="AG178" s="200">
        <f t="shared" si="2"/>
        <v>7.25</v>
      </c>
    </row>
    <row r="179" spans="2:33" ht="15.75" thickBot="1" x14ac:dyDescent="0.3">
      <c r="B179" s="17"/>
      <c r="C179" s="20"/>
      <c r="D179" s="128"/>
      <c r="E179" s="3"/>
      <c r="F179" s="4"/>
      <c r="G179" s="15"/>
      <c r="H179" s="158"/>
      <c r="I179" s="4"/>
      <c r="J179" s="15"/>
      <c r="K179" s="3"/>
      <c r="L179" s="4"/>
      <c r="M179" s="4"/>
      <c r="N179" s="4"/>
      <c r="O179" s="4"/>
      <c r="P179" s="4"/>
      <c r="Q179" s="4"/>
      <c r="R179" s="3"/>
      <c r="S179" s="4"/>
      <c r="T179" s="4"/>
      <c r="U179" s="4"/>
      <c r="V179" s="4"/>
      <c r="W179" s="4"/>
      <c r="X179" s="16"/>
      <c r="Y179" s="3"/>
      <c r="Z179" s="4"/>
      <c r="AA179" s="15"/>
      <c r="AB179" s="3"/>
      <c r="AC179" s="4"/>
      <c r="AD179" s="4"/>
      <c r="AE179" s="15"/>
      <c r="AG179" s="76"/>
    </row>
    <row r="181" spans="2:33" x14ac:dyDescent="0.25">
      <c r="B181" s="167" t="s">
        <v>307</v>
      </c>
      <c r="AD181" s="286" t="s">
        <v>195</v>
      </c>
      <c r="AE181" s="287"/>
      <c r="AF181" s="287"/>
      <c r="AG181" s="168">
        <f>SUM(AG83:AG180)</f>
        <v>1772.6867728762234</v>
      </c>
    </row>
    <row r="182" spans="2:33" x14ac:dyDescent="0.25">
      <c r="AD182" s="284" t="s">
        <v>194</v>
      </c>
      <c r="AE182" s="285"/>
      <c r="AF182" s="285"/>
      <c r="AG182" s="85">
        <f>AG181/169</f>
        <v>10.489270845421441</v>
      </c>
    </row>
  </sheetData>
  <mergeCells count="14">
    <mergeCell ref="AD182:AF182"/>
    <mergeCell ref="AD181:AF181"/>
    <mergeCell ref="AG2:AG3"/>
    <mergeCell ref="R2:X2"/>
    <mergeCell ref="Y2:AA2"/>
    <mergeCell ref="AB2:AF2"/>
    <mergeCell ref="K2:Q2"/>
    <mergeCell ref="B2:B3"/>
    <mergeCell ref="C2:C3"/>
    <mergeCell ref="D2:D3"/>
    <mergeCell ref="J2:J3"/>
    <mergeCell ref="H2:H3"/>
    <mergeCell ref="I2:I3"/>
    <mergeCell ref="E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8"/>
  <sheetViews>
    <sheetView zoomScale="85" zoomScaleNormal="85" workbookViewId="0">
      <pane ySplit="3" topLeftCell="A4" activePane="bottomLeft" state="frozen"/>
      <selection pane="bottomLeft" activeCell="B49" sqref="B49"/>
    </sheetView>
  </sheetViews>
  <sheetFormatPr defaultRowHeight="15" x14ac:dyDescent="0.25"/>
  <cols>
    <col min="1" max="1" width="1.42578125" customWidth="1"/>
    <col min="2" max="2" width="36.28515625" customWidth="1"/>
    <col min="3" max="3" width="16.140625" customWidth="1"/>
    <col min="4" max="4" width="10" style="83" customWidth="1"/>
    <col min="5" max="5" width="8.140625" customWidth="1"/>
    <col min="6" max="6" width="6" customWidth="1"/>
    <col min="7" max="7" width="5.28515625" customWidth="1"/>
    <col min="8" max="8" width="5.42578125" customWidth="1"/>
    <col min="9" max="9" width="5.28515625" customWidth="1"/>
    <col min="10" max="10" width="5.140625" customWidth="1"/>
    <col min="11" max="11" width="5.7109375" customWidth="1"/>
    <col min="12" max="12" width="5.42578125" customWidth="1"/>
    <col min="13" max="13" width="6" customWidth="1"/>
    <col min="14" max="14" width="4.42578125" customWidth="1"/>
    <col min="15" max="16" width="4.7109375" customWidth="1"/>
    <col min="17" max="17" width="5.5703125" customWidth="1"/>
    <col min="18" max="18" width="5.42578125" customWidth="1"/>
    <col min="19" max="19" width="5.5703125" customWidth="1"/>
    <col min="20" max="20" width="5.28515625" customWidth="1"/>
    <col min="21" max="21" width="4.5703125" customWidth="1"/>
    <col min="22" max="22" width="4.7109375" customWidth="1"/>
    <col min="23" max="23" width="5" customWidth="1"/>
    <col min="24" max="24" width="6.140625" style="75" customWidth="1"/>
  </cols>
  <sheetData>
    <row r="1" spans="2:24" ht="12" customHeight="1" thickBot="1" x14ac:dyDescent="0.3"/>
    <row r="2" spans="2:24" ht="15" customHeight="1" x14ac:dyDescent="0.25">
      <c r="B2" s="292" t="s">
        <v>0</v>
      </c>
      <c r="C2" s="271" t="s">
        <v>1</v>
      </c>
      <c r="D2" s="299" t="s">
        <v>4</v>
      </c>
      <c r="E2" s="266"/>
      <c r="F2" s="277" t="s">
        <v>9</v>
      </c>
      <c r="G2" s="269" t="s">
        <v>18</v>
      </c>
      <c r="H2" s="270"/>
      <c r="I2" s="270"/>
      <c r="J2" s="270"/>
      <c r="K2" s="270"/>
      <c r="L2" s="270"/>
      <c r="M2" s="291"/>
      <c r="N2" s="295" t="s">
        <v>29</v>
      </c>
      <c r="O2" s="282"/>
      <c r="P2" s="282"/>
      <c r="Q2" s="282"/>
      <c r="R2" s="282"/>
      <c r="S2" s="282"/>
      <c r="T2" s="290"/>
      <c r="U2" s="269" t="s">
        <v>43</v>
      </c>
      <c r="V2" s="270"/>
      <c r="W2" s="291"/>
      <c r="X2" s="296" t="s">
        <v>333</v>
      </c>
    </row>
    <row r="3" spans="2:24" ht="15.75" thickBot="1" x14ac:dyDescent="0.3">
      <c r="B3" s="298"/>
      <c r="C3" s="272"/>
      <c r="D3" s="300"/>
      <c r="E3" s="4" t="s">
        <v>7</v>
      </c>
      <c r="F3" s="278"/>
      <c r="G3" s="10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6" t="s">
        <v>17</v>
      </c>
      <c r="N3" s="228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  <c r="T3" s="7" t="s">
        <v>25</v>
      </c>
      <c r="U3" s="10" t="s">
        <v>26</v>
      </c>
      <c r="V3" s="5" t="s">
        <v>27</v>
      </c>
      <c r="W3" s="6" t="s">
        <v>28</v>
      </c>
      <c r="X3" s="297"/>
    </row>
    <row r="4" spans="2:24" x14ac:dyDescent="0.25">
      <c r="B4" s="268" t="s">
        <v>353</v>
      </c>
      <c r="C4" s="174" t="s">
        <v>352</v>
      </c>
      <c r="D4" s="109">
        <v>6800</v>
      </c>
      <c r="E4" s="252">
        <v>13.1</v>
      </c>
      <c r="F4" s="253">
        <v>6.5</v>
      </c>
      <c r="G4" s="254">
        <v>2</v>
      </c>
      <c r="H4" s="255">
        <v>644</v>
      </c>
      <c r="I4" s="255">
        <v>809</v>
      </c>
      <c r="J4" s="255">
        <v>0</v>
      </c>
      <c r="K4" s="255">
        <v>51</v>
      </c>
      <c r="L4" s="255">
        <v>36</v>
      </c>
      <c r="M4" s="256">
        <v>1953</v>
      </c>
      <c r="N4" s="257">
        <v>0</v>
      </c>
      <c r="O4" s="255">
        <v>0</v>
      </c>
      <c r="P4" s="255">
        <v>5</v>
      </c>
      <c r="Q4" s="255">
        <v>27</v>
      </c>
      <c r="R4" s="255">
        <v>2</v>
      </c>
      <c r="S4" s="255">
        <v>3</v>
      </c>
      <c r="T4" s="258">
        <v>1</v>
      </c>
      <c r="U4" s="254">
        <v>2</v>
      </c>
      <c r="V4" s="255">
        <v>1</v>
      </c>
      <c r="W4" s="256">
        <v>0</v>
      </c>
      <c r="X4" s="238">
        <f>(N4*4+O4*4+P4*2+Q4+R4*4+S4*4)/D4*1000</f>
        <v>8.382352941176471</v>
      </c>
    </row>
    <row r="5" spans="2:24" x14ac:dyDescent="0.25">
      <c r="B5" s="267" t="s">
        <v>351</v>
      </c>
      <c r="C5" s="174" t="s">
        <v>352</v>
      </c>
      <c r="D5" s="109">
        <v>7000</v>
      </c>
      <c r="E5" s="252">
        <v>13.1</v>
      </c>
      <c r="F5" s="253"/>
      <c r="G5" s="254">
        <v>2</v>
      </c>
      <c r="H5" s="255">
        <v>909</v>
      </c>
      <c r="I5" s="255">
        <v>1043</v>
      </c>
      <c r="J5" s="255">
        <v>0</v>
      </c>
      <c r="K5" s="255">
        <v>52</v>
      </c>
      <c r="L5" s="255">
        <v>86</v>
      </c>
      <c r="M5" s="256">
        <v>1951</v>
      </c>
      <c r="N5" s="257">
        <v>0</v>
      </c>
      <c r="O5" s="255">
        <v>0</v>
      </c>
      <c r="P5" s="255">
        <v>1</v>
      </c>
      <c r="Q5" s="255">
        <v>11</v>
      </c>
      <c r="R5" s="255">
        <v>1</v>
      </c>
      <c r="S5" s="255">
        <v>1</v>
      </c>
      <c r="T5" s="258">
        <v>0</v>
      </c>
      <c r="U5" s="254">
        <v>75</v>
      </c>
      <c r="V5" s="255">
        <v>1</v>
      </c>
      <c r="W5" s="256">
        <v>0</v>
      </c>
      <c r="X5" s="238">
        <f t="shared" ref="X5:X14" si="0">(N5*4+O5*4+P5*2+Q5+R5*4+S5*4)/D5*1000</f>
        <v>3</v>
      </c>
    </row>
    <row r="6" spans="2:24" x14ac:dyDescent="0.25">
      <c r="B6" s="265" t="s">
        <v>350</v>
      </c>
      <c r="C6" s="174" t="s">
        <v>352</v>
      </c>
      <c r="D6" s="109">
        <v>8500</v>
      </c>
      <c r="E6" s="252">
        <v>13.3</v>
      </c>
      <c r="F6" s="253">
        <v>6.5</v>
      </c>
      <c r="G6" s="254">
        <v>0</v>
      </c>
      <c r="H6" s="255">
        <v>640</v>
      </c>
      <c r="I6" s="255">
        <v>1171</v>
      </c>
      <c r="J6" s="255">
        <v>0</v>
      </c>
      <c r="K6" s="255">
        <v>0</v>
      </c>
      <c r="L6" s="255">
        <v>190</v>
      </c>
      <c r="M6" s="256">
        <v>2133</v>
      </c>
      <c r="N6" s="257">
        <v>0.3</v>
      </c>
      <c r="O6" s="255">
        <v>0.8</v>
      </c>
      <c r="P6" s="255">
        <v>5</v>
      </c>
      <c r="Q6" s="255">
        <v>13.8</v>
      </c>
      <c r="R6" s="255">
        <v>1.6</v>
      </c>
      <c r="S6" s="255">
        <v>2.5</v>
      </c>
      <c r="T6" s="258">
        <v>0.2</v>
      </c>
      <c r="U6" s="254">
        <v>7</v>
      </c>
      <c r="V6" s="255">
        <v>2.5</v>
      </c>
      <c r="W6" s="256">
        <v>1</v>
      </c>
      <c r="X6" s="238">
        <f t="shared" si="0"/>
        <v>5.2470588235294118</v>
      </c>
    </row>
    <row r="7" spans="2:24" x14ac:dyDescent="0.25">
      <c r="B7" s="259" t="s">
        <v>348</v>
      </c>
      <c r="C7" s="174" t="s">
        <v>352</v>
      </c>
      <c r="D7" s="77">
        <v>6000</v>
      </c>
      <c r="E7" s="2">
        <v>12.02</v>
      </c>
      <c r="F7" s="134">
        <v>7.9</v>
      </c>
      <c r="G7" s="70">
        <v>0</v>
      </c>
      <c r="H7" s="71">
        <v>754</v>
      </c>
      <c r="I7" s="71">
        <v>817</v>
      </c>
      <c r="J7" s="71">
        <v>0</v>
      </c>
      <c r="K7" s="71"/>
      <c r="L7" s="71">
        <v>79</v>
      </c>
      <c r="M7" s="74">
        <v>1609</v>
      </c>
      <c r="N7" s="153">
        <v>0.2</v>
      </c>
      <c r="O7" s="71">
        <v>0.7</v>
      </c>
      <c r="P7" s="71">
        <v>2.7</v>
      </c>
      <c r="Q7" s="71">
        <v>11.5</v>
      </c>
      <c r="R7" s="71">
        <v>1.2</v>
      </c>
      <c r="S7" s="71">
        <v>1.2</v>
      </c>
      <c r="T7" s="72">
        <v>0</v>
      </c>
      <c r="U7" s="70">
        <v>4</v>
      </c>
      <c r="V7" s="71">
        <v>3</v>
      </c>
      <c r="W7" s="74">
        <v>0</v>
      </c>
      <c r="X7" s="238">
        <f t="shared" si="0"/>
        <v>5.0166666666666666</v>
      </c>
    </row>
    <row r="8" spans="2:24" x14ac:dyDescent="0.25">
      <c r="B8" s="260" t="s">
        <v>347</v>
      </c>
      <c r="C8" s="174" t="s">
        <v>352</v>
      </c>
      <c r="D8" s="103">
        <v>7500</v>
      </c>
      <c r="E8" s="1">
        <v>13.32</v>
      </c>
      <c r="F8" s="226">
        <v>7.2</v>
      </c>
      <c r="G8" s="232">
        <v>2</v>
      </c>
      <c r="H8" s="224">
        <v>714</v>
      </c>
      <c r="I8" s="224">
        <v>751</v>
      </c>
      <c r="J8" s="224">
        <v>0</v>
      </c>
      <c r="K8" s="224">
        <v>0</v>
      </c>
      <c r="L8" s="224">
        <v>11</v>
      </c>
      <c r="M8" s="233">
        <v>1990</v>
      </c>
      <c r="N8" s="229">
        <v>0</v>
      </c>
      <c r="O8" s="224">
        <v>0.4</v>
      </c>
      <c r="P8" s="224">
        <v>9.4</v>
      </c>
      <c r="Q8" s="224">
        <v>13.7</v>
      </c>
      <c r="R8" s="224">
        <v>1.6</v>
      </c>
      <c r="S8" s="224">
        <v>2.8</v>
      </c>
      <c r="T8" s="236">
        <v>0</v>
      </c>
      <c r="U8" s="232">
        <v>14.32</v>
      </c>
      <c r="V8" s="224">
        <v>4.5</v>
      </c>
      <c r="W8" s="233">
        <v>1.5</v>
      </c>
      <c r="X8" s="238">
        <f t="shared" si="0"/>
        <v>6.8933333333333335</v>
      </c>
    </row>
    <row r="9" spans="2:24" x14ac:dyDescent="0.25">
      <c r="B9" s="260" t="s">
        <v>346</v>
      </c>
      <c r="C9" s="174" t="s">
        <v>352</v>
      </c>
      <c r="D9" s="103">
        <v>6950</v>
      </c>
      <c r="E9" s="1">
        <v>11.52</v>
      </c>
      <c r="F9" s="226">
        <v>6.52</v>
      </c>
      <c r="G9" s="232">
        <v>1</v>
      </c>
      <c r="H9" s="224">
        <v>1053</v>
      </c>
      <c r="I9" s="224">
        <v>1188</v>
      </c>
      <c r="J9" s="224">
        <v>0</v>
      </c>
      <c r="K9" s="224">
        <v>2</v>
      </c>
      <c r="L9" s="224">
        <v>45</v>
      </c>
      <c r="M9" s="233">
        <v>2394</v>
      </c>
      <c r="N9" s="229">
        <v>0</v>
      </c>
      <c r="O9" s="224">
        <v>1</v>
      </c>
      <c r="P9" s="224">
        <v>5</v>
      </c>
      <c r="Q9" s="224">
        <v>13</v>
      </c>
      <c r="R9" s="224">
        <v>2</v>
      </c>
      <c r="S9" s="224">
        <v>3</v>
      </c>
      <c r="T9" s="236">
        <v>0</v>
      </c>
      <c r="U9" s="232">
        <v>9</v>
      </c>
      <c r="V9" s="224">
        <v>2</v>
      </c>
      <c r="W9" s="233">
        <v>1</v>
      </c>
      <c r="X9" s="238">
        <f t="shared" si="0"/>
        <v>6.7625899280575537</v>
      </c>
    </row>
    <row r="10" spans="2:24" x14ac:dyDescent="0.25">
      <c r="B10" s="261" t="s">
        <v>345</v>
      </c>
      <c r="C10" s="174" t="s">
        <v>352</v>
      </c>
      <c r="D10" s="103">
        <v>5520</v>
      </c>
      <c r="E10" s="1">
        <v>10.64</v>
      </c>
      <c r="F10" s="226">
        <v>7.65</v>
      </c>
      <c r="G10" s="232">
        <v>1</v>
      </c>
      <c r="H10" s="224">
        <v>1041</v>
      </c>
      <c r="I10" s="224">
        <v>1214</v>
      </c>
      <c r="J10" s="224">
        <v>0</v>
      </c>
      <c r="K10" s="224">
        <v>3</v>
      </c>
      <c r="L10" s="224">
        <v>238</v>
      </c>
      <c r="M10" s="233">
        <v>2348</v>
      </c>
      <c r="N10" s="229">
        <v>0</v>
      </c>
      <c r="O10" s="224">
        <v>2</v>
      </c>
      <c r="P10" s="224">
        <v>3</v>
      </c>
      <c r="Q10" s="224">
        <v>12</v>
      </c>
      <c r="R10" s="224">
        <v>2</v>
      </c>
      <c r="S10" s="224">
        <v>4</v>
      </c>
      <c r="T10" s="236">
        <v>1</v>
      </c>
      <c r="U10" s="232">
        <v>10</v>
      </c>
      <c r="V10" s="224">
        <v>3</v>
      </c>
      <c r="W10" s="233">
        <v>4</v>
      </c>
      <c r="X10" s="238">
        <f t="shared" si="0"/>
        <v>9.0579710144927539</v>
      </c>
    </row>
    <row r="11" spans="2:24" x14ac:dyDescent="0.25">
      <c r="B11" s="262" t="s">
        <v>322</v>
      </c>
      <c r="C11" s="174" t="s">
        <v>352</v>
      </c>
      <c r="D11" s="263">
        <v>9700</v>
      </c>
      <c r="E11" s="34">
        <v>14.47</v>
      </c>
      <c r="F11" s="227">
        <v>8.3699999999999992</v>
      </c>
      <c r="G11" s="234">
        <v>3</v>
      </c>
      <c r="H11" s="225">
        <v>1270</v>
      </c>
      <c r="I11" s="225">
        <v>1427</v>
      </c>
      <c r="J11" s="225">
        <v>0</v>
      </c>
      <c r="K11" s="225">
        <v>25</v>
      </c>
      <c r="L11" s="225">
        <v>724</v>
      </c>
      <c r="M11" s="235">
        <v>2750</v>
      </c>
      <c r="N11" s="230">
        <v>0</v>
      </c>
      <c r="O11" s="225">
        <v>0</v>
      </c>
      <c r="P11" s="225">
        <v>4</v>
      </c>
      <c r="Q11" s="225">
        <v>35</v>
      </c>
      <c r="R11" s="225">
        <v>3</v>
      </c>
      <c r="S11" s="225">
        <v>4</v>
      </c>
      <c r="T11" s="237">
        <v>2</v>
      </c>
      <c r="U11" s="234">
        <v>7</v>
      </c>
      <c r="V11" s="225">
        <v>0</v>
      </c>
      <c r="W11" s="235">
        <v>4</v>
      </c>
      <c r="X11" s="238">
        <f t="shared" si="0"/>
        <v>7.3195876288659791</v>
      </c>
    </row>
    <row r="12" spans="2:24" x14ac:dyDescent="0.25">
      <c r="B12" s="218" t="s">
        <v>299</v>
      </c>
      <c r="C12" s="174" t="s">
        <v>352</v>
      </c>
      <c r="D12" s="175">
        <v>6330</v>
      </c>
      <c r="E12" s="177">
        <v>12.38</v>
      </c>
      <c r="F12" s="179">
        <v>8.0500000000000007</v>
      </c>
      <c r="G12" s="182">
        <v>8</v>
      </c>
      <c r="H12" s="183">
        <v>760</v>
      </c>
      <c r="I12" s="183">
        <v>849</v>
      </c>
      <c r="J12" s="183">
        <v>0</v>
      </c>
      <c r="K12" s="183">
        <v>2</v>
      </c>
      <c r="L12" s="183">
        <v>75</v>
      </c>
      <c r="M12" s="185">
        <v>3342</v>
      </c>
      <c r="N12" s="231">
        <v>0</v>
      </c>
      <c r="O12" s="183">
        <v>0</v>
      </c>
      <c r="P12" s="183">
        <v>4</v>
      </c>
      <c r="Q12" s="183">
        <v>12</v>
      </c>
      <c r="R12" s="183">
        <v>2</v>
      </c>
      <c r="S12" s="183">
        <v>4</v>
      </c>
      <c r="T12" s="184">
        <v>1</v>
      </c>
      <c r="U12" s="182">
        <v>10</v>
      </c>
      <c r="V12" s="183">
        <v>3</v>
      </c>
      <c r="W12" s="185">
        <v>14</v>
      </c>
      <c r="X12" s="238">
        <f t="shared" si="0"/>
        <v>6.9510268562401265</v>
      </c>
    </row>
    <row r="13" spans="2:24" x14ac:dyDescent="0.25">
      <c r="B13" s="219" t="s">
        <v>268</v>
      </c>
      <c r="C13" s="174" t="s">
        <v>352</v>
      </c>
      <c r="D13" s="77">
        <v>4400</v>
      </c>
      <c r="E13" s="2">
        <v>11.77</v>
      </c>
      <c r="F13" s="134">
        <v>6.99</v>
      </c>
      <c r="G13" s="70">
        <v>104</v>
      </c>
      <c r="H13" s="71">
        <v>874</v>
      </c>
      <c r="I13" s="71">
        <v>963</v>
      </c>
      <c r="J13" s="71">
        <v>0</v>
      </c>
      <c r="K13" s="71">
        <v>271</v>
      </c>
      <c r="L13" s="71">
        <v>751</v>
      </c>
      <c r="M13" s="74">
        <v>1317</v>
      </c>
      <c r="N13" s="153">
        <v>0</v>
      </c>
      <c r="O13" s="71">
        <v>0</v>
      </c>
      <c r="P13" s="71">
        <v>6</v>
      </c>
      <c r="Q13" s="71">
        <v>17</v>
      </c>
      <c r="R13" s="71">
        <v>1</v>
      </c>
      <c r="S13" s="71">
        <v>2</v>
      </c>
      <c r="T13" s="72">
        <v>1</v>
      </c>
      <c r="U13" s="70">
        <v>13</v>
      </c>
      <c r="V13" s="71">
        <v>3</v>
      </c>
      <c r="W13" s="74">
        <v>1</v>
      </c>
      <c r="X13" s="238">
        <f t="shared" si="0"/>
        <v>9.3181818181818183</v>
      </c>
    </row>
    <row r="14" spans="2:24" x14ac:dyDescent="0.25">
      <c r="B14" s="220" t="s">
        <v>46</v>
      </c>
      <c r="C14" s="174" t="s">
        <v>352</v>
      </c>
      <c r="D14" s="123">
        <v>10000</v>
      </c>
      <c r="E14" s="1">
        <v>12.01</v>
      </c>
      <c r="F14" s="155">
        <v>12.15</v>
      </c>
      <c r="G14" s="13">
        <v>122</v>
      </c>
      <c r="H14" s="1">
        <v>1270</v>
      </c>
      <c r="I14" s="1">
        <v>1422</v>
      </c>
      <c r="J14" s="1">
        <v>0</v>
      </c>
      <c r="K14" s="1">
        <v>137</v>
      </c>
      <c r="L14" s="1">
        <v>75</v>
      </c>
      <c r="M14" s="14">
        <v>4327</v>
      </c>
      <c r="N14" s="155">
        <v>0</v>
      </c>
      <c r="O14" s="1">
        <v>13</v>
      </c>
      <c r="P14" s="1">
        <v>16</v>
      </c>
      <c r="Q14" s="1">
        <v>34</v>
      </c>
      <c r="R14" s="1">
        <v>4</v>
      </c>
      <c r="S14" s="1">
        <v>4</v>
      </c>
      <c r="T14" s="9">
        <v>3</v>
      </c>
      <c r="U14" s="13">
        <v>13</v>
      </c>
      <c r="V14" s="1">
        <v>0</v>
      </c>
      <c r="W14" s="14">
        <v>3</v>
      </c>
      <c r="X14" s="238">
        <f t="shared" si="0"/>
        <v>15</v>
      </c>
    </row>
    <row r="15" spans="2:24" ht="15.75" thickBot="1" x14ac:dyDescent="0.3">
      <c r="B15" s="17"/>
      <c r="C15" s="20"/>
      <c r="D15" s="264"/>
      <c r="E15" s="4"/>
      <c r="F15" s="158"/>
      <c r="G15" s="3"/>
      <c r="H15" s="4"/>
      <c r="I15" s="4"/>
      <c r="J15" s="4"/>
      <c r="K15" s="4"/>
      <c r="L15" s="4"/>
      <c r="M15" s="15"/>
      <c r="N15" s="158"/>
      <c r="O15" s="4"/>
      <c r="P15" s="4"/>
      <c r="Q15" s="4"/>
      <c r="R15" s="4"/>
      <c r="S15" s="4"/>
      <c r="T15" s="16"/>
      <c r="U15" s="3"/>
      <c r="V15" s="4"/>
      <c r="W15" s="15"/>
      <c r="X15" s="239"/>
    </row>
    <row r="17" spans="2:25" x14ac:dyDescent="0.25">
      <c r="B17" s="137" t="s">
        <v>307</v>
      </c>
      <c r="X17" s="222"/>
      <c r="Y17" s="221"/>
    </row>
    <row r="18" spans="2:25" x14ac:dyDescent="0.25">
      <c r="X18" s="223"/>
      <c r="Y18" s="221"/>
    </row>
  </sheetData>
  <mergeCells count="8">
    <mergeCell ref="G2:M2"/>
    <mergeCell ref="N2:T2"/>
    <mergeCell ref="U2:W2"/>
    <mergeCell ref="X2:X3"/>
    <mergeCell ref="B2:B3"/>
    <mergeCell ref="C2:C3"/>
    <mergeCell ref="D2:D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UOA</vt:lpstr>
      <vt:lpstr>sorento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Gubkin</dc:creator>
  <cp:lastModifiedBy>KIA</cp:lastModifiedBy>
  <dcterms:created xsi:type="dcterms:W3CDTF">2013-05-30T04:58:39Z</dcterms:created>
  <dcterms:modified xsi:type="dcterms:W3CDTF">2017-11-23T18:10:11Z</dcterms:modified>
</cp:coreProperties>
</file>